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8f6cd3e505d87cd/Desktop/Materiale per TESI definitivo-per davvero/2021-07-27 Trasparenza laser con strumento softing/"/>
    </mc:Choice>
  </mc:AlternateContent>
  <xr:revisionPtr revIDLastSave="162" documentId="13_ncr:1_{46A55234-2180-4FEE-8B1D-BA5DE521C932}" xr6:coauthVersionLast="47" xr6:coauthVersionMax="47" xr10:uidLastSave="{959D7695-2F5B-4D32-A97B-33D776B08B91}"/>
  <bookViews>
    <workbookView xWindow="-108" yWindow="-108" windowWidth="23256" windowHeight="12456" xr2:uid="{85E45B08-A377-4557-8471-A7B8284B7CEE}"/>
  </bookViews>
  <sheets>
    <sheet name="Dati input" sheetId="3" r:id="rId1"/>
    <sheet name="Residui" sheetId="2" r:id="rId2"/>
  </sheets>
  <definedNames>
    <definedName name="_xlnm._FilterDatabase" localSheetId="0" hidden="1">'Dati input'!$B$1:$I$93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5" i="3" l="1"/>
  <c r="G86" i="2"/>
  <c r="G85" i="2"/>
  <c r="I85" i="3"/>
  <c r="S5" i="3"/>
  <c r="T5" i="3" s="1"/>
  <c r="S63" i="3" l="1"/>
  <c r="T63" i="3" s="1"/>
  <c r="S30" i="3"/>
  <c r="T30" i="3" s="1"/>
  <c r="S62" i="3"/>
  <c r="T62" i="3" s="1"/>
  <c r="S23" i="3"/>
  <c r="T23" i="3" s="1"/>
  <c r="S55" i="3"/>
  <c r="T55" i="3" s="1"/>
  <c r="S47" i="3"/>
  <c r="T47" i="3" s="1"/>
  <c r="S79" i="3"/>
  <c r="T79" i="3" s="1"/>
  <c r="S46" i="3"/>
  <c r="T46" i="3" s="1"/>
  <c r="S78" i="3"/>
  <c r="T78" i="3" s="1"/>
  <c r="S39" i="3"/>
  <c r="T39" i="3" s="1"/>
  <c r="S71" i="3"/>
  <c r="T71" i="3" s="1"/>
  <c r="S38" i="3"/>
  <c r="T38" i="3" s="1"/>
  <c r="S70" i="3"/>
  <c r="T70" i="3" s="1"/>
  <c r="S31" i="3"/>
  <c r="T31" i="3" s="1"/>
  <c r="S54" i="3"/>
  <c r="T54" i="3" s="1"/>
  <c r="S15" i="3"/>
  <c r="T15" i="3" s="1"/>
  <c r="S7" i="3"/>
  <c r="T7" i="3" s="1"/>
  <c r="S22" i="3"/>
  <c r="T22" i="3" s="1"/>
  <c r="S14" i="3"/>
  <c r="T14" i="3" s="1"/>
  <c r="S6" i="3"/>
  <c r="T6" i="3" s="1"/>
  <c r="S76" i="3"/>
  <c r="T76" i="3" s="1"/>
  <c r="S68" i="3"/>
  <c r="T68" i="3" s="1"/>
  <c r="S52" i="3"/>
  <c r="T52" i="3" s="1"/>
  <c r="S44" i="3"/>
  <c r="T44" i="3" s="1"/>
  <c r="S36" i="3"/>
  <c r="T36" i="3" s="1"/>
  <c r="S20" i="3"/>
  <c r="T20" i="3" s="1"/>
  <c r="S12" i="3"/>
  <c r="T12" i="3" s="1"/>
  <c r="S75" i="3"/>
  <c r="T75" i="3" s="1"/>
  <c r="S67" i="3"/>
  <c r="T67" i="3" s="1"/>
  <c r="S59" i="3"/>
  <c r="T59" i="3" s="1"/>
  <c r="S43" i="3"/>
  <c r="T43" i="3" s="1"/>
  <c r="S35" i="3"/>
  <c r="T35" i="3" s="1"/>
  <c r="S27" i="3"/>
  <c r="T27" i="3" s="1"/>
  <c r="S19" i="3"/>
  <c r="T19" i="3" s="1"/>
  <c r="S3" i="3"/>
  <c r="T3" i="3" s="1"/>
  <c r="S74" i="3"/>
  <c r="T74" i="3" s="1"/>
  <c r="S66" i="3"/>
  <c r="T66" i="3" s="1"/>
  <c r="S58" i="3"/>
  <c r="T58" i="3" s="1"/>
  <c r="S50" i="3"/>
  <c r="T50" i="3" s="1"/>
  <c r="S42" i="3"/>
  <c r="T42" i="3" s="1"/>
  <c r="S34" i="3"/>
  <c r="T34" i="3" s="1"/>
  <c r="S26" i="3"/>
  <c r="T26" i="3" s="1"/>
  <c r="S18" i="3"/>
  <c r="T18" i="3" s="1"/>
  <c r="S10" i="3"/>
  <c r="T10" i="3" s="1"/>
  <c r="S81" i="3"/>
  <c r="T81" i="3" s="1"/>
  <c r="S73" i="3"/>
  <c r="T73" i="3" s="1"/>
  <c r="S65" i="3"/>
  <c r="T65" i="3" s="1"/>
  <c r="S57" i="3"/>
  <c r="T57" i="3" s="1"/>
  <c r="S49" i="3"/>
  <c r="T49" i="3" s="1"/>
  <c r="S41" i="3"/>
  <c r="T41" i="3" s="1"/>
  <c r="S33" i="3"/>
  <c r="T33" i="3" s="1"/>
  <c r="S25" i="3"/>
  <c r="T25" i="3" s="1"/>
  <c r="S17" i="3"/>
  <c r="T17" i="3" s="1"/>
  <c r="S9" i="3"/>
  <c r="T9" i="3" s="1"/>
  <c r="S60" i="3"/>
  <c r="T60" i="3" s="1"/>
  <c r="S28" i="3"/>
  <c r="T28" i="3" s="1"/>
  <c r="S4" i="3"/>
  <c r="T4" i="3" s="1"/>
  <c r="S2" i="3"/>
  <c r="T2" i="3" s="1"/>
  <c r="S51" i="3"/>
  <c r="T51" i="3" s="1"/>
  <c r="S11" i="3"/>
  <c r="T11" i="3" s="1"/>
  <c r="S80" i="3"/>
  <c r="T80" i="3" s="1"/>
  <c r="S72" i="3"/>
  <c r="T72" i="3" s="1"/>
  <c r="S64" i="3"/>
  <c r="T64" i="3" s="1"/>
  <c r="S56" i="3"/>
  <c r="T56" i="3" s="1"/>
  <c r="S48" i="3"/>
  <c r="T48" i="3" s="1"/>
  <c r="S40" i="3"/>
  <c r="T40" i="3" s="1"/>
  <c r="S32" i="3"/>
  <c r="T32" i="3" s="1"/>
  <c r="S24" i="3"/>
  <c r="T24" i="3" s="1"/>
  <c r="S16" i="3"/>
  <c r="T16" i="3" s="1"/>
  <c r="S8" i="3"/>
  <c r="T8" i="3" s="1"/>
  <c r="S77" i="3"/>
  <c r="T77" i="3" s="1"/>
  <c r="S69" i="3"/>
  <c r="T69" i="3" s="1"/>
  <c r="S61" i="3"/>
  <c r="T61" i="3" s="1"/>
  <c r="S53" i="3"/>
  <c r="T53" i="3" s="1"/>
  <c r="S45" i="3"/>
  <c r="T45" i="3" s="1"/>
  <c r="S37" i="3"/>
  <c r="T37" i="3" s="1"/>
  <c r="S29" i="3"/>
  <c r="T29" i="3" s="1"/>
  <c r="S21" i="3"/>
  <c r="T21" i="3" s="1"/>
  <c r="S13" i="3"/>
  <c r="T13" i="3" s="1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2" i="3"/>
  <c r="Q3" i="3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2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2" i="3"/>
</calcChain>
</file>

<file path=xl/sharedStrings.xml><?xml version="1.0" encoding="utf-8"?>
<sst xmlns="http://schemas.openxmlformats.org/spreadsheetml/2006/main" count="513" uniqueCount="189">
  <si>
    <t>Welding</t>
  </si>
  <si>
    <t>P/N</t>
  </si>
  <si>
    <t>Cover</t>
  </si>
  <si>
    <t>Housing</t>
  </si>
  <si>
    <t>BU/MU</t>
  </si>
  <si>
    <t>Cavity Cover</t>
  </si>
  <si>
    <t>Cavity Housing</t>
  </si>
  <si>
    <t>Tempo Ciclo</t>
  </si>
  <si>
    <t>Trasparenza Cover</t>
  </si>
  <si>
    <t>altezza cava</t>
  </si>
  <si>
    <t>area cava</t>
  </si>
  <si>
    <t>volume cava</t>
  </si>
  <si>
    <t>altezza cordolo</t>
  </si>
  <si>
    <t>area cordolo</t>
  </si>
  <si>
    <t>volume cordolo</t>
  </si>
  <si>
    <t>Housing + Cover</t>
  </si>
  <si>
    <t>BF.J036-X120.0 31123A0004</t>
  </si>
  <si>
    <t>MU</t>
  </si>
  <si>
    <t>BF.J036-X120.0 31123A0008</t>
  </si>
  <si>
    <t>BF.J036-X120.0 31123A0012</t>
  </si>
  <si>
    <t>BF.J036-X120.0 31123A0018</t>
  </si>
  <si>
    <t>BF.J036-X120.0 31123A0011</t>
  </si>
  <si>
    <t>BF.J036-X120.0 31123A0010</t>
  </si>
  <si>
    <t>BU</t>
  </si>
  <si>
    <t>BF.J036-X120.0 31123A0017</t>
  </si>
  <si>
    <t>BF.J036-X120.0 31123A0015</t>
  </si>
  <si>
    <t>BF.J036-X120.0 31123A0013</t>
  </si>
  <si>
    <t>BF.J036-X120.0 31123A0009</t>
  </si>
  <si>
    <t>BF.J036-X110.0 31123A0210</t>
  </si>
  <si>
    <t>BF.J036-X110.0 31123A0208</t>
  </si>
  <si>
    <t>BF.J036-X110.0 31123A0211</t>
  </si>
  <si>
    <t>BF.J036-X110.0 31123A0207</t>
  </si>
  <si>
    <t>BF.J036-X110.0 31123A0204</t>
  </si>
  <si>
    <t>BF.J036-X110.0 31123A0206</t>
  </si>
  <si>
    <t>BF.J036-X110.0 31123A0214</t>
  </si>
  <si>
    <t>BF.J036-X110.0 31123A0212</t>
  </si>
  <si>
    <t>BF.J036-X110.0 31123A0209</t>
  </si>
  <si>
    <t>BF.J036-X110.0 31123A0205</t>
  </si>
  <si>
    <t>BF.J036-U440.0 31423A0508</t>
  </si>
  <si>
    <t>BF.J036-U440.0 31423A0502</t>
  </si>
  <si>
    <t>BF.J036-U440.0 31423A0514</t>
  </si>
  <si>
    <t>BF.J036-U440.0 31423A0515</t>
  </si>
  <si>
    <t>BF.J036-U440.0 31423A0511</t>
  </si>
  <si>
    <t>BF.J036-U440.0 31423A0503</t>
  </si>
  <si>
    <t>BF.J036-U440.0 31423A0510</t>
  </si>
  <si>
    <t>BF.J036-U440.0 31423A0512</t>
  </si>
  <si>
    <t>BF.J036-U440.0 31423A0509</t>
  </si>
  <si>
    <t>BF.J036-U440.0 31423A0507</t>
  </si>
  <si>
    <t>BF.J036-U430.0 31423A0519</t>
  </si>
  <si>
    <t>BF.J036-U430.0 31423A0509</t>
  </si>
  <si>
    <t>BF.J036-U430.0 31423A0495</t>
  </si>
  <si>
    <t>BF.J036-U430.0 31423A0510</t>
  </si>
  <si>
    <t>BF.J036-U430.0 31423A0504</t>
  </si>
  <si>
    <t>BF.J036-U430.0 31423A0506</t>
  </si>
  <si>
    <t>BF.J036-U430.0 31423A0507</t>
  </si>
  <si>
    <t>BF.J036-U430.0 31423A0505</t>
  </si>
  <si>
    <t>BF.J036-U430.0 31423A0520</t>
  </si>
  <si>
    <t>BF.J036-U430.0 31423A0502</t>
  </si>
  <si>
    <t>BF.J036-X120.0 31123A0382</t>
  </si>
  <si>
    <t>BF.J036-X120.0 31123A0385</t>
  </si>
  <si>
    <t>BF.J036-X120.0 31123A0370</t>
  </si>
  <si>
    <t>BF.J036-X120.0 31123A0362</t>
  </si>
  <si>
    <t>BF.J036-X120.0 31123A0364</t>
  </si>
  <si>
    <t>BF.J036-X120.0 31123A0368</t>
  </si>
  <si>
    <t>BF.J036-X120.0 31123A0360</t>
  </si>
  <si>
    <t>BF.J036-X120.0 31123A0361</t>
  </si>
  <si>
    <t>BF.J036-X120.0 31123A0363</t>
  </si>
  <si>
    <t>BF.J036-X120.0 31123A0357</t>
  </si>
  <si>
    <t>BF.J036-X110.0 31123A0386</t>
  </si>
  <si>
    <t>BF.J036-X110.0 31123A0396</t>
  </si>
  <si>
    <t>BF.J036-X110.0 31123A0384</t>
  </si>
  <si>
    <t>BF.J036-X110.0 31123A0376</t>
  </si>
  <si>
    <t>BF.J036-X110.0 31123A0375</t>
  </si>
  <si>
    <t>BF.J036-X110.0 31123A0385</t>
  </si>
  <si>
    <t>BF.J036-X110.0 31123A0395</t>
  </si>
  <si>
    <t>BF.J036-X110.0 31123A0364</t>
  </si>
  <si>
    <t>BF.J036-X110.0 31123A0380</t>
  </si>
  <si>
    <t>BF.J036-X110.0 31123A0382</t>
  </si>
  <si>
    <t>11.6481-0108.2 33223A0957</t>
  </si>
  <si>
    <t>11.6481-0108.2 33223A0959</t>
  </si>
  <si>
    <t>11.6481-0108.2 33223A0955</t>
  </si>
  <si>
    <t>11.6481-0108.2 33223A0954</t>
  </si>
  <si>
    <t>11.6481-0108.2 33223A0961</t>
  </si>
  <si>
    <t>11.6481-0108.2 33223A0958</t>
  </si>
  <si>
    <t>11.6481-0108.2 33223A0949</t>
  </si>
  <si>
    <t>11.6481-0108.2 33223A0950</t>
  </si>
  <si>
    <t>11.6481-0108.2 33223A0956</t>
  </si>
  <si>
    <t>11.6481-0108.2 33223A0951</t>
  </si>
  <si>
    <t>11.6481-0107.2 33223A0892</t>
  </si>
  <si>
    <t>11.6481-0107.2 33223A0890</t>
  </si>
  <si>
    <t>11.6481-0107.2 33223A0956</t>
  </si>
  <si>
    <t>11.6481-0107.2 33223A0900</t>
  </si>
  <si>
    <t>11.6481-0107.2 33223A0889</t>
  </si>
  <si>
    <t>11.6481-0107.2 33223A0897</t>
  </si>
  <si>
    <t>11.6481-0107.2 33223A0888</t>
  </si>
  <si>
    <t>11.6481-0107.2 33223A0886</t>
  </si>
  <si>
    <t>11.6481-0107.2 33223A0898</t>
  </si>
  <si>
    <t>11.6481-0107.2 33223A0896</t>
  </si>
  <si>
    <t>Rapporto volume cava/ cordolo</t>
  </si>
  <si>
    <t>Rapporto area cava/cordolo</t>
  </si>
  <si>
    <t>A</t>
  </si>
  <si>
    <t>B</t>
  </si>
  <si>
    <t>cordolo/cava</t>
  </si>
  <si>
    <t>tr_cent</t>
  </si>
  <si>
    <t>trsq_cent</t>
  </si>
  <si>
    <t>Fits and Diagnostics for All Observations</t>
  </si>
  <si>
    <t>Obs</t>
  </si>
  <si>
    <t>Welding Time</t>
  </si>
  <si>
    <t>Fit</t>
  </si>
  <si>
    <t>SE Fit</t>
  </si>
  <si>
    <t>95% CI</t>
  </si>
  <si>
    <t>Resid</t>
  </si>
  <si>
    <t>Std Resid</t>
  </si>
  <si>
    <t>Del Resid</t>
  </si>
  <si>
    <t>HI</t>
  </si>
  <si>
    <t>(5,4362; 5,7476)</t>
  </si>
  <si>
    <t>(5,7255; 5,9830)</t>
  </si>
  <si>
    <t>(5,3462; 5,6787)</t>
  </si>
  <si>
    <t>(5,6504; 5,9167)</t>
  </si>
  <si>
    <t>(5,6109; 5,8838)</t>
  </si>
  <si>
    <t>(5,3563; 5,6866)</t>
  </si>
  <si>
    <t>(5,4278; 5,7412)</t>
  </si>
  <si>
    <t>(5,3839; 5,7079)</t>
  </si>
  <si>
    <t>(5,3810; 5,7057)</t>
  </si>
  <si>
    <t>(5,3656; 5,6938)</t>
  </si>
  <si>
    <t>(5,9802; 6,2645)</t>
  </si>
  <si>
    <t>(6,0535; 6,3660)</t>
  </si>
  <si>
    <t>(6,0641; 6,3813)</t>
  </si>
  <si>
    <t>(6,1036; 6,4404)</t>
  </si>
  <si>
    <t>(6,0220; 6,3213)</t>
  </si>
  <si>
    <t>(6,0037; 6,2960)</t>
  </si>
  <si>
    <t>(6,1248; 6,4730)</t>
  </si>
  <si>
    <t>(6,1328; 6,4854)</t>
  </si>
  <si>
    <t>(6,0168; 6,3140)</t>
  </si>
  <si>
    <t>(4,6710; 4,9748)</t>
  </si>
  <si>
    <t>(4,9625; 5,2118)</t>
  </si>
  <si>
    <t>(5,0048; 5,2499)</t>
  </si>
  <si>
    <t>(4,7138; 5,0098)</t>
  </si>
  <si>
    <t>(4,7028; 5,0010)</t>
  </si>
  <si>
    <t>(4,7005; 4,9991)</t>
  </si>
  <si>
    <t>(4,7403; 5,0308)</t>
  </si>
  <si>
    <t>(4,9913; 5,2375)</t>
  </si>
  <si>
    <t>(4,6249; 4,9313)</t>
  </si>
  <si>
    <t>(4,9582; 5,2080)</t>
  </si>
  <si>
    <t>(5,4209; 5,7687)</t>
  </si>
  <si>
    <t>(5,3578; 5,6713)</t>
  </si>
  <si>
    <t>(5,3678; 5,6864)</t>
  </si>
  <si>
    <t>(5,2337; 5,4988)</t>
  </si>
  <si>
    <t>(5,3103; 5,6022)</t>
  </si>
  <si>
    <t>(5,3302; 5,6308)</t>
  </si>
  <si>
    <t>(5,3628; 5,6788)</t>
  </si>
  <si>
    <t>(5,2608; 5,5341)</t>
  </si>
  <si>
    <t>(5,3728; 5,6940)</t>
  </si>
  <si>
    <t>(5,2460; 5,5147)</t>
  </si>
  <si>
    <t>(5,5018; 5,7411)</t>
  </si>
  <si>
    <t>(5,5556; 5,8091)</t>
  </si>
  <si>
    <t>(5,5294; 5,7741)</t>
  </si>
  <si>
    <t>(5,4942; 5,7326)</t>
  </si>
  <si>
    <t>(5,5694; 5,8292)</t>
  </si>
  <si>
    <t>(5,5417; 5,7901)</t>
  </si>
  <si>
    <t>(5,5387; 5,7860)</t>
  </si>
  <si>
    <t>(5,4972; 5,7360)</t>
  </si>
  <si>
    <t>(5,5940; 5,8675)</t>
  </si>
  <si>
    <t>(5,4729; 5,7106)</t>
  </si>
  <si>
    <t>(5,5218; 5,7645)</t>
  </si>
  <si>
    <t>(5,5325; 5,7780)</t>
  </si>
  <si>
    <t>(5,5648; 5,8224)</t>
  </si>
  <si>
    <t>(5,5479; 5,7984)</t>
  </si>
  <si>
    <t>(5,5786; 5,8432)</t>
  </si>
  <si>
    <t>(5,5510; 5,8027)</t>
  </si>
  <si>
    <t>(4,9252; 5,2203)</t>
  </si>
  <si>
    <t>(4,8942; 5,1663)</t>
  </si>
  <si>
    <t>(4,9423; 5,2523)</t>
  </si>
  <si>
    <t>(4,8594; 5,1121)</t>
  </si>
  <si>
    <t>(4,8415; 5,0870)</t>
  </si>
  <si>
    <t>(4,6183; 4,9123)</t>
  </si>
  <si>
    <t>(4,9012; 5,1780)</t>
  </si>
  <si>
    <t>(4,6181; 4,9123)</t>
  </si>
  <si>
    <t>(4,8914; 5,1617)</t>
  </si>
  <si>
    <t>(4,8928; 5,1640)</t>
  </si>
  <si>
    <t>(4,9237; 5,2177)</t>
  </si>
  <si>
    <t>(4,8635; 5,1182)</t>
  </si>
  <si>
    <t>(4,6466; 4,9183)</t>
  </si>
  <si>
    <t>(4,6169; 4,9195)</t>
  </si>
  <si>
    <t>(4,6171; 4,9131)</t>
  </si>
  <si>
    <t>Cook’s D</t>
  </si>
  <si>
    <t>DFITS</t>
  </si>
  <si>
    <t xml:space="preserve"> 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</si>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</sst>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0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3" borderId="0" xfId="2"/>
    <xf numFmtId="0" fontId="2" fillId="2" borderId="0" xfId="1"/>
    <xf numFmtId="164" fontId="0" fillId="0" borderId="0" xfId="0" applyNumberFormat="1"/>
    <xf numFmtId="165" fontId="0" fillId="0" borderId="0" xfId="0" applyNumberFormat="1"/>
  </cellXfs>
  <cellStyles count="3">
    <cellStyle name="Neutrale" xfId="2" builtinId="28"/>
    <cellStyle name="Normale" xfId="0" builtinId="0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9DD25-548E-4A43-BDC6-C91650723C5E}">
  <dimension ref="A1:AS104"/>
  <sheetViews>
    <sheetView tabSelected="1" zoomScale="85" zoomScaleNormal="85" workbookViewId="0">
      <selection activeCell="AM24" sqref="AM24"/>
    </sheetView>
  </sheetViews>
  <sheetFormatPr defaultRowHeight="14.4" x14ac:dyDescent="0.3"/>
  <cols>
    <col min="1" max="1" width="15.33203125" bestFit="1" customWidth="1"/>
    <col min="2" max="2" width="25" bestFit="1" customWidth="1"/>
    <col min="4" max="4" width="10.5546875" bestFit="1" customWidth="1"/>
    <col min="6" max="6" width="14.33203125" bestFit="1" customWidth="1"/>
    <col min="7" max="7" width="16.44140625" bestFit="1" customWidth="1"/>
    <col min="8" max="8" width="14.109375" bestFit="1" customWidth="1"/>
    <col min="9" max="9" width="19.6640625" bestFit="1" customWidth="1"/>
    <col min="10" max="11" width="12.33203125" customWidth="1"/>
    <col min="12" max="12" width="12" bestFit="1" customWidth="1"/>
    <col min="13" max="13" width="14.44140625" bestFit="1" customWidth="1"/>
    <col min="14" max="14" width="12.33203125" customWidth="1"/>
    <col min="15" max="15" width="21" customWidth="1"/>
    <col min="16" max="16" width="29.109375" bestFit="1" customWidth="1"/>
    <col min="17" max="17" width="25.88671875" bestFit="1" customWidth="1"/>
    <col min="18" max="19" width="21" customWidth="1"/>
    <col min="20" max="20" width="10" bestFit="1" customWidth="1"/>
    <col min="21" max="21" width="11" bestFit="1" customWidth="1"/>
    <col min="22" max="22" width="14.5546875" bestFit="1" customWidth="1"/>
    <col min="23" max="23" width="18.44140625" bestFit="1" customWidth="1"/>
    <col min="24" max="25" width="18.44140625" customWidth="1"/>
    <col min="26" max="26" width="14.88671875" bestFit="1" customWidth="1"/>
    <col min="27" max="27" width="18.44140625" bestFit="1" customWidth="1"/>
    <col min="28" max="28" width="25.88671875" bestFit="1" customWidth="1"/>
    <col min="29" max="29" width="18.44140625" bestFit="1" customWidth="1"/>
    <col min="30" max="30" width="25.88671875" bestFit="1" customWidth="1"/>
    <col min="31" max="31" width="18.44140625" bestFit="1" customWidth="1"/>
    <col min="32" max="33" width="18.44140625" customWidth="1"/>
    <col min="34" max="34" width="11.88671875" bestFit="1" customWidth="1"/>
    <col min="35" max="35" width="17.44140625" bestFit="1" customWidth="1"/>
    <col min="36" max="36" width="14.33203125" bestFit="1" customWidth="1"/>
    <col min="37" max="37" width="17.44140625" bestFit="1" customWidth="1"/>
    <col min="38" max="38" width="25.109375" bestFit="1" customWidth="1"/>
    <col min="39" max="39" width="17.44140625" bestFit="1" customWidth="1"/>
    <col min="40" max="40" width="24.109375" bestFit="1" customWidth="1"/>
    <col min="41" max="41" width="17.44140625" bestFit="1" customWidth="1"/>
  </cols>
  <sheetData>
    <row r="1" spans="1:45" ht="15" thickBot="1" x14ac:dyDescent="0.35">
      <c r="A1" s="1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98</v>
      </c>
      <c r="Q1" s="1" t="s">
        <v>99</v>
      </c>
      <c r="R1" s="1" t="s">
        <v>102</v>
      </c>
      <c r="S1" s="1" t="s">
        <v>103</v>
      </c>
      <c r="T1" s="1" t="s">
        <v>104</v>
      </c>
      <c r="U1" s="1"/>
      <c r="V1" s="1"/>
    </row>
    <row r="2" spans="1:45" x14ac:dyDescent="0.3">
      <c r="A2" s="1" t="s">
        <v>15</v>
      </c>
      <c r="B2" t="s">
        <v>16</v>
      </c>
      <c r="C2" s="6" t="s">
        <v>101</v>
      </c>
      <c r="D2" s="6" t="s">
        <v>101</v>
      </c>
      <c r="E2" s="6" t="s">
        <v>17</v>
      </c>
      <c r="F2" s="6">
        <v>1</v>
      </c>
      <c r="G2" s="6">
        <v>1</v>
      </c>
      <c r="H2">
        <v>5.5</v>
      </c>
      <c r="I2" s="2">
        <v>3.8250000000000002</v>
      </c>
      <c r="J2" s="2">
        <v>0.96899999999999997</v>
      </c>
      <c r="K2" s="2">
        <v>780.18299999999999</v>
      </c>
      <c r="L2" s="2">
        <v>755.99699999999996</v>
      </c>
      <c r="M2">
        <v>2.0779999999999998</v>
      </c>
      <c r="N2">
        <v>413.15699999999998</v>
      </c>
      <c r="O2">
        <v>858.54</v>
      </c>
      <c r="P2" s="8">
        <f>L2/O2</f>
        <v>0.88056118526801308</v>
      </c>
      <c r="Q2" s="8">
        <f>K2/L2</f>
        <v>1.0319921904452003</v>
      </c>
      <c r="R2" s="9">
        <f>O2/L2</f>
        <v>1.1356394271405839</v>
      </c>
      <c r="S2" s="9">
        <f>I2-$AF$14</f>
        <v>3.8250000000000002</v>
      </c>
      <c r="T2" s="9">
        <f>S2^2</f>
        <v>14.630625000000002</v>
      </c>
      <c r="U2" s="8"/>
      <c r="V2" s="8"/>
      <c r="AR2" s="1"/>
      <c r="AS2" s="1"/>
    </row>
    <row r="3" spans="1:45" x14ac:dyDescent="0.3">
      <c r="B3" t="s">
        <v>18</v>
      </c>
      <c r="C3" s="6" t="s">
        <v>101</v>
      </c>
      <c r="D3" s="6" t="s">
        <v>101</v>
      </c>
      <c r="E3" s="6" t="s">
        <v>17</v>
      </c>
      <c r="F3" s="6">
        <v>1</v>
      </c>
      <c r="G3" s="6">
        <v>1</v>
      </c>
      <c r="H3">
        <v>5.5</v>
      </c>
      <c r="I3" s="2">
        <v>3.65625</v>
      </c>
      <c r="J3" s="2">
        <v>1.024</v>
      </c>
      <c r="K3" s="2">
        <v>782.89400000000001</v>
      </c>
      <c r="L3" s="2">
        <v>801.68299999999999</v>
      </c>
      <c r="M3">
        <v>2.0779999999999998</v>
      </c>
      <c r="N3">
        <v>413.15699999999998</v>
      </c>
      <c r="O3">
        <v>858.54</v>
      </c>
      <c r="P3" s="8">
        <f t="shared" ref="P3:P66" si="0">L3/O3</f>
        <v>0.9337747804412142</v>
      </c>
      <c r="Q3" s="8">
        <f t="shared" ref="Q3:Q66" si="1">K3/L3</f>
        <v>0.97656305547205069</v>
      </c>
      <c r="R3" s="9">
        <f t="shared" ref="R3:R66" si="2">O3/L3</f>
        <v>1.0709220477420627</v>
      </c>
      <c r="S3" s="9">
        <f>I3-$AF$14</f>
        <v>3.65625</v>
      </c>
      <c r="T3" s="9">
        <f t="shared" ref="T3:T66" si="3">S3^2</f>
        <v>13.3681640625</v>
      </c>
      <c r="U3" s="8"/>
      <c r="V3" s="8"/>
      <c r="X3" s="2"/>
      <c r="AR3" s="1"/>
      <c r="AS3" s="1"/>
    </row>
    <row r="4" spans="1:45" x14ac:dyDescent="0.3">
      <c r="B4" t="s">
        <v>19</v>
      </c>
      <c r="C4" s="6" t="s">
        <v>101</v>
      </c>
      <c r="D4" s="6" t="s">
        <v>101</v>
      </c>
      <c r="E4" s="6" t="s">
        <v>17</v>
      </c>
      <c r="F4" s="6">
        <v>1</v>
      </c>
      <c r="G4" s="6">
        <v>1</v>
      </c>
      <c r="H4">
        <v>5.6</v>
      </c>
      <c r="I4" s="2">
        <v>3.9012500000000001</v>
      </c>
      <c r="J4" s="2">
        <v>1.024</v>
      </c>
      <c r="K4" s="2">
        <v>782.89400000000001</v>
      </c>
      <c r="L4" s="2">
        <v>801.68299999999999</v>
      </c>
      <c r="M4">
        <v>2.2000000000000002</v>
      </c>
      <c r="N4">
        <v>384.55599999999998</v>
      </c>
      <c r="O4">
        <v>846.02300000000002</v>
      </c>
      <c r="P4" s="8">
        <f t="shared" si="0"/>
        <v>0.9475900773383229</v>
      </c>
      <c r="Q4" s="8">
        <f t="shared" si="1"/>
        <v>0.97656305547205069</v>
      </c>
      <c r="R4" s="9">
        <f t="shared" si="2"/>
        <v>1.055308644439261</v>
      </c>
      <c r="S4" s="9">
        <f t="shared" ref="S4:S67" si="4">I4-$AF$14</f>
        <v>3.9012500000000001</v>
      </c>
      <c r="T4" s="9">
        <f t="shared" si="3"/>
        <v>15.219751562500001</v>
      </c>
      <c r="U4" s="8"/>
      <c r="V4" s="8"/>
      <c r="AR4" s="1"/>
    </row>
    <row r="5" spans="1:45" x14ac:dyDescent="0.3">
      <c r="B5" t="s">
        <v>20</v>
      </c>
      <c r="C5" s="6" t="s">
        <v>101</v>
      </c>
      <c r="D5" s="6" t="s">
        <v>101</v>
      </c>
      <c r="E5" s="6" t="s">
        <v>17</v>
      </c>
      <c r="F5" s="6">
        <v>1</v>
      </c>
      <c r="G5">
        <v>2</v>
      </c>
      <c r="H5">
        <v>5.6</v>
      </c>
      <c r="I5" s="2">
        <v>3.6950000000000003</v>
      </c>
      <c r="J5" s="2">
        <v>0.96899999999999997</v>
      </c>
      <c r="K5" s="2">
        <v>780.18299999999999</v>
      </c>
      <c r="L5" s="2">
        <v>755.99699999999996</v>
      </c>
      <c r="M5">
        <v>2.0779999999999998</v>
      </c>
      <c r="N5">
        <v>413.15699999999998</v>
      </c>
      <c r="O5">
        <v>858.54</v>
      </c>
      <c r="P5" s="8">
        <f t="shared" si="0"/>
        <v>0.88056118526801308</v>
      </c>
      <c r="Q5" s="8">
        <f t="shared" si="1"/>
        <v>1.0319921904452003</v>
      </c>
      <c r="R5" s="9">
        <f t="shared" si="2"/>
        <v>1.1356394271405839</v>
      </c>
      <c r="S5" s="9">
        <f t="shared" si="4"/>
        <v>3.6950000000000003</v>
      </c>
      <c r="T5" s="9">
        <f t="shared" si="3"/>
        <v>13.653025000000001</v>
      </c>
      <c r="U5" s="8"/>
      <c r="V5" s="8"/>
      <c r="AS5" s="1"/>
    </row>
    <row r="6" spans="1:45" x14ac:dyDescent="0.3">
      <c r="B6" t="s">
        <v>21</v>
      </c>
      <c r="C6" s="6" t="s">
        <v>101</v>
      </c>
      <c r="D6" s="6" t="s">
        <v>101</v>
      </c>
      <c r="E6" s="6" t="s">
        <v>17</v>
      </c>
      <c r="F6" s="6">
        <v>1</v>
      </c>
      <c r="G6">
        <v>2</v>
      </c>
      <c r="H6">
        <v>5.7</v>
      </c>
      <c r="I6" s="2">
        <v>3.7162500000000005</v>
      </c>
      <c r="J6" s="2">
        <v>1.024</v>
      </c>
      <c r="K6" s="2">
        <v>782.89400000000001</v>
      </c>
      <c r="L6" s="2">
        <v>801.68299999999999</v>
      </c>
      <c r="M6">
        <v>2.0779999999999998</v>
      </c>
      <c r="N6">
        <v>413.15699999999998</v>
      </c>
      <c r="O6">
        <v>858.54</v>
      </c>
      <c r="P6" s="8">
        <f t="shared" si="0"/>
        <v>0.9337747804412142</v>
      </c>
      <c r="Q6" s="8">
        <f t="shared" si="1"/>
        <v>0.97656305547205069</v>
      </c>
      <c r="R6" s="9">
        <f t="shared" si="2"/>
        <v>1.0709220477420627</v>
      </c>
      <c r="S6" s="9">
        <f t="shared" si="4"/>
        <v>3.7162500000000005</v>
      </c>
      <c r="T6" s="9">
        <f t="shared" si="3"/>
        <v>13.810514062500003</v>
      </c>
      <c r="U6" s="8"/>
      <c r="V6" s="8"/>
      <c r="AR6" s="1"/>
    </row>
    <row r="7" spans="1:45" x14ac:dyDescent="0.3">
      <c r="B7" t="s">
        <v>22</v>
      </c>
      <c r="C7" s="6" t="s">
        <v>101</v>
      </c>
      <c r="D7" s="6" t="s">
        <v>101</v>
      </c>
      <c r="E7" s="6" t="s">
        <v>17</v>
      </c>
      <c r="F7">
        <v>2</v>
      </c>
      <c r="G7" s="6">
        <v>1</v>
      </c>
      <c r="H7">
        <v>5.7</v>
      </c>
      <c r="I7" s="2">
        <v>3.8912499999999999</v>
      </c>
      <c r="J7" s="2">
        <v>1.024</v>
      </c>
      <c r="K7" s="2">
        <v>782.89400000000001</v>
      </c>
      <c r="L7" s="2">
        <v>801.68299999999999</v>
      </c>
      <c r="M7">
        <v>2.2000000000000002</v>
      </c>
      <c r="N7">
        <v>384.55599999999998</v>
      </c>
      <c r="O7">
        <v>846.02300000000002</v>
      </c>
      <c r="P7" s="8">
        <f t="shared" si="0"/>
        <v>0.9475900773383229</v>
      </c>
      <c r="Q7" s="8">
        <f t="shared" si="1"/>
        <v>0.97656305547205069</v>
      </c>
      <c r="R7" s="9">
        <f t="shared" si="2"/>
        <v>1.055308644439261</v>
      </c>
      <c r="S7" s="9">
        <f t="shared" si="4"/>
        <v>3.8912499999999999</v>
      </c>
      <c r="T7" s="9">
        <f t="shared" si="3"/>
        <v>15.141826562499999</v>
      </c>
      <c r="U7" s="8"/>
      <c r="V7" s="8"/>
    </row>
    <row r="8" spans="1:45" x14ac:dyDescent="0.3">
      <c r="B8" t="s">
        <v>24</v>
      </c>
      <c r="C8" s="6" t="s">
        <v>101</v>
      </c>
      <c r="D8" s="6" t="s">
        <v>101</v>
      </c>
      <c r="E8" s="6" t="s">
        <v>17</v>
      </c>
      <c r="F8">
        <v>2</v>
      </c>
      <c r="G8" s="6">
        <v>1</v>
      </c>
      <c r="H8">
        <v>5.6</v>
      </c>
      <c r="I8" s="2">
        <v>3.8312499999999998</v>
      </c>
      <c r="J8" s="2">
        <v>1.024</v>
      </c>
      <c r="K8" s="2">
        <v>782.89400000000001</v>
      </c>
      <c r="L8" s="2">
        <v>801.68299999999999</v>
      </c>
      <c r="M8">
        <v>2.0779999999999998</v>
      </c>
      <c r="N8">
        <v>413.15699999999998</v>
      </c>
      <c r="O8">
        <v>858.54</v>
      </c>
      <c r="P8" s="8">
        <f t="shared" si="0"/>
        <v>0.9337747804412142</v>
      </c>
      <c r="Q8" s="8">
        <f t="shared" si="1"/>
        <v>0.97656305547205069</v>
      </c>
      <c r="R8" s="9">
        <f t="shared" si="2"/>
        <v>1.0709220477420627</v>
      </c>
      <c r="S8" s="9">
        <f t="shared" si="4"/>
        <v>3.8312499999999998</v>
      </c>
      <c r="T8" s="9">
        <f t="shared" si="3"/>
        <v>14.678476562499998</v>
      </c>
      <c r="U8" s="8"/>
      <c r="V8" s="8"/>
    </row>
    <row r="9" spans="1:45" x14ac:dyDescent="0.3">
      <c r="B9" t="s">
        <v>25</v>
      </c>
      <c r="C9" s="6" t="s">
        <v>101</v>
      </c>
      <c r="D9" s="6" t="s">
        <v>101</v>
      </c>
      <c r="E9" s="6" t="s">
        <v>17</v>
      </c>
      <c r="F9">
        <v>2</v>
      </c>
      <c r="G9" s="6">
        <v>1</v>
      </c>
      <c r="H9">
        <v>5.6</v>
      </c>
      <c r="I9" s="2">
        <v>3.8662499999999995</v>
      </c>
      <c r="J9" s="2">
        <v>0.96899999999999997</v>
      </c>
      <c r="K9" s="2">
        <v>780.18299999999999</v>
      </c>
      <c r="L9" s="2">
        <v>755.99699999999996</v>
      </c>
      <c r="M9">
        <v>2.2000000000000002</v>
      </c>
      <c r="N9">
        <v>384.55599999999998</v>
      </c>
      <c r="O9">
        <v>846.02300000000002</v>
      </c>
      <c r="P9" s="8">
        <f t="shared" si="0"/>
        <v>0.8935891813815936</v>
      </c>
      <c r="Q9" s="8">
        <f t="shared" si="1"/>
        <v>1.0319921904452003</v>
      </c>
      <c r="R9" s="9">
        <f t="shared" si="2"/>
        <v>1.1190824831315469</v>
      </c>
      <c r="S9" s="9">
        <f t="shared" si="4"/>
        <v>3.8662499999999995</v>
      </c>
      <c r="T9" s="9">
        <f t="shared" si="3"/>
        <v>14.947889062499996</v>
      </c>
      <c r="U9" s="8"/>
      <c r="V9" s="8"/>
    </row>
    <row r="10" spans="1:45" x14ac:dyDescent="0.3">
      <c r="B10" t="s">
        <v>26</v>
      </c>
      <c r="C10" s="6" t="s">
        <v>101</v>
      </c>
      <c r="D10" s="6" t="s">
        <v>101</v>
      </c>
      <c r="E10" s="6" t="s">
        <v>17</v>
      </c>
      <c r="F10">
        <v>2</v>
      </c>
      <c r="G10">
        <v>2</v>
      </c>
      <c r="H10">
        <v>5.6</v>
      </c>
      <c r="I10" s="2">
        <v>3.8687499999999995</v>
      </c>
      <c r="J10" s="2">
        <v>0.96899999999999997</v>
      </c>
      <c r="K10" s="2">
        <v>780.18299999999999</v>
      </c>
      <c r="L10" s="2">
        <v>755.99699999999996</v>
      </c>
      <c r="M10">
        <v>2.2000000000000002</v>
      </c>
      <c r="N10">
        <v>384.55599999999998</v>
      </c>
      <c r="O10">
        <v>846.02300000000002</v>
      </c>
      <c r="P10" s="8">
        <f t="shared" si="0"/>
        <v>0.8935891813815936</v>
      </c>
      <c r="Q10" s="8">
        <f t="shared" si="1"/>
        <v>1.0319921904452003</v>
      </c>
      <c r="R10" s="9">
        <f t="shared" si="2"/>
        <v>1.1190824831315469</v>
      </c>
      <c r="S10" s="9">
        <f t="shared" si="4"/>
        <v>3.8687499999999995</v>
      </c>
      <c r="T10" s="9">
        <f t="shared" si="3"/>
        <v>14.967226562499995</v>
      </c>
      <c r="U10" s="8"/>
      <c r="V10" s="8"/>
    </row>
    <row r="11" spans="1:45" x14ac:dyDescent="0.3">
      <c r="B11" t="s">
        <v>27</v>
      </c>
      <c r="C11" s="6" t="s">
        <v>101</v>
      </c>
      <c r="D11" s="6" t="s">
        <v>101</v>
      </c>
      <c r="E11" s="6" t="s">
        <v>17</v>
      </c>
      <c r="F11">
        <v>2</v>
      </c>
      <c r="G11">
        <v>2</v>
      </c>
      <c r="H11">
        <v>5.7</v>
      </c>
      <c r="I11" s="2">
        <v>3.8825000000000003</v>
      </c>
      <c r="J11" s="2">
        <v>0.96899999999999997</v>
      </c>
      <c r="K11" s="2">
        <v>780.18299999999999</v>
      </c>
      <c r="L11" s="2">
        <v>755.99699999999996</v>
      </c>
      <c r="M11">
        <v>2.0779999999999998</v>
      </c>
      <c r="N11">
        <v>413.15699999999998</v>
      </c>
      <c r="O11">
        <v>858.54</v>
      </c>
      <c r="P11" s="8">
        <f t="shared" si="0"/>
        <v>0.88056118526801308</v>
      </c>
      <c r="Q11" s="8">
        <f t="shared" si="1"/>
        <v>1.0319921904452003</v>
      </c>
      <c r="R11" s="9">
        <f t="shared" si="2"/>
        <v>1.1356394271405839</v>
      </c>
      <c r="S11" s="9">
        <f t="shared" si="4"/>
        <v>3.8825000000000003</v>
      </c>
      <c r="T11" s="9">
        <f t="shared" si="3"/>
        <v>15.073806250000002</v>
      </c>
      <c r="U11" s="8"/>
      <c r="V11" s="8"/>
    </row>
    <row r="12" spans="1:45" x14ac:dyDescent="0.3">
      <c r="B12" t="s">
        <v>28</v>
      </c>
      <c r="C12" s="6" t="s">
        <v>101</v>
      </c>
      <c r="D12" s="6" t="s">
        <v>101</v>
      </c>
      <c r="E12" s="7" t="s">
        <v>23</v>
      </c>
      <c r="F12" s="6">
        <v>1</v>
      </c>
      <c r="G12" s="6">
        <v>1</v>
      </c>
      <c r="H12">
        <v>5.9</v>
      </c>
      <c r="I12" s="2">
        <v>3.5325000000000002</v>
      </c>
      <c r="J12" s="2">
        <v>1.0900000000000001</v>
      </c>
      <c r="K12" s="2">
        <v>818.82399999999996</v>
      </c>
      <c r="L12" s="2">
        <v>892.51800000000003</v>
      </c>
      <c r="M12">
        <v>2.1309999999999998</v>
      </c>
      <c r="N12">
        <v>386.697</v>
      </c>
      <c r="O12">
        <v>824.05100000000004</v>
      </c>
      <c r="P12" s="8">
        <f t="shared" si="0"/>
        <v>1.0830858769663527</v>
      </c>
      <c r="Q12" s="8">
        <f t="shared" si="1"/>
        <v>0.91743135712669088</v>
      </c>
      <c r="R12" s="9">
        <f t="shared" si="2"/>
        <v>0.92328782164617407</v>
      </c>
      <c r="S12" s="9">
        <f t="shared" si="4"/>
        <v>3.5325000000000002</v>
      </c>
      <c r="T12" s="9">
        <f t="shared" si="3"/>
        <v>12.478556250000002</v>
      </c>
      <c r="U12" s="8"/>
      <c r="V12" s="8"/>
    </row>
    <row r="13" spans="1:45" x14ac:dyDescent="0.3">
      <c r="B13" t="s">
        <v>29</v>
      </c>
      <c r="C13" s="6" t="s">
        <v>101</v>
      </c>
      <c r="D13" s="6" t="s">
        <v>101</v>
      </c>
      <c r="E13" s="7" t="s">
        <v>23</v>
      </c>
      <c r="F13" s="6">
        <v>1</v>
      </c>
      <c r="G13" s="6">
        <v>1</v>
      </c>
      <c r="H13">
        <v>6</v>
      </c>
      <c r="I13" s="2">
        <v>3.4975000000000001</v>
      </c>
      <c r="J13" s="2">
        <v>1.0900000000000001</v>
      </c>
      <c r="K13" s="2">
        <v>818.82399999999996</v>
      </c>
      <c r="L13" s="2">
        <v>892.51800000000003</v>
      </c>
      <c r="M13">
        <v>2.1309999999999998</v>
      </c>
      <c r="N13">
        <v>386.697</v>
      </c>
      <c r="O13">
        <v>824.05100000000004</v>
      </c>
      <c r="P13" s="8">
        <f t="shared" si="0"/>
        <v>1.0830858769663527</v>
      </c>
      <c r="Q13" s="8">
        <f t="shared" si="1"/>
        <v>0.91743135712669088</v>
      </c>
      <c r="R13" s="9">
        <f t="shared" si="2"/>
        <v>0.92328782164617407</v>
      </c>
      <c r="S13" s="9">
        <f t="shared" si="4"/>
        <v>3.4975000000000001</v>
      </c>
      <c r="T13" s="9">
        <f t="shared" si="3"/>
        <v>12.23250625</v>
      </c>
      <c r="U13" s="8"/>
      <c r="V13" s="8"/>
    </row>
    <row r="14" spans="1:45" x14ac:dyDescent="0.3">
      <c r="B14" t="s">
        <v>30</v>
      </c>
      <c r="C14" s="6" t="s">
        <v>101</v>
      </c>
      <c r="D14" s="6" t="s">
        <v>101</v>
      </c>
      <c r="E14" s="7" t="s">
        <v>23</v>
      </c>
      <c r="F14" s="6">
        <v>1</v>
      </c>
      <c r="G14">
        <v>2</v>
      </c>
      <c r="H14">
        <v>6.3</v>
      </c>
      <c r="I14" s="2">
        <v>3.4925000000000002</v>
      </c>
      <c r="J14" s="2">
        <v>1.0740000000000001</v>
      </c>
      <c r="K14" s="2">
        <v>815.35699999999997</v>
      </c>
      <c r="L14" s="2">
        <v>875.69299999999998</v>
      </c>
      <c r="M14">
        <v>2.1459999999999999</v>
      </c>
      <c r="N14">
        <v>383.96600000000001</v>
      </c>
      <c r="O14">
        <v>823.99099999999999</v>
      </c>
      <c r="P14" s="8">
        <f t="shared" si="0"/>
        <v>1.0627458309617459</v>
      </c>
      <c r="Q14" s="8">
        <f t="shared" si="1"/>
        <v>0.9310991409089715</v>
      </c>
      <c r="R14" s="9">
        <f t="shared" si="2"/>
        <v>0.94095876066155604</v>
      </c>
      <c r="S14" s="9">
        <f t="shared" si="4"/>
        <v>3.4925000000000002</v>
      </c>
      <c r="T14" s="9">
        <f t="shared" si="3"/>
        <v>12.197556250000002</v>
      </c>
      <c r="U14" s="8"/>
      <c r="V14" s="8"/>
      <c r="AF14" s="2"/>
      <c r="AG14" s="2"/>
    </row>
    <row r="15" spans="1:45" x14ac:dyDescent="0.3">
      <c r="B15" t="s">
        <v>31</v>
      </c>
      <c r="C15" s="6" t="s">
        <v>101</v>
      </c>
      <c r="D15" s="6" t="s">
        <v>101</v>
      </c>
      <c r="E15" s="7" t="s">
        <v>23</v>
      </c>
      <c r="F15" s="6">
        <v>1</v>
      </c>
      <c r="G15">
        <v>2</v>
      </c>
      <c r="H15">
        <v>6.2</v>
      </c>
      <c r="I15" s="2">
        <v>3.4737499999999999</v>
      </c>
      <c r="J15" s="2">
        <v>1.0900000000000001</v>
      </c>
      <c r="K15" s="2">
        <v>818.82399999999996</v>
      </c>
      <c r="L15" s="2">
        <v>892.51800000000003</v>
      </c>
      <c r="M15">
        <v>2.1459999999999999</v>
      </c>
      <c r="N15">
        <v>383.96600000000001</v>
      </c>
      <c r="O15">
        <v>823.99099999999999</v>
      </c>
      <c r="P15" s="8">
        <f t="shared" si="0"/>
        <v>1.0831647433042351</v>
      </c>
      <c r="Q15" s="8">
        <f t="shared" si="1"/>
        <v>0.91743135712669088</v>
      </c>
      <c r="R15" s="9">
        <f t="shared" si="2"/>
        <v>0.92322059611122687</v>
      </c>
      <c r="S15" s="9">
        <f t="shared" si="4"/>
        <v>3.4737499999999999</v>
      </c>
      <c r="T15" s="9">
        <f t="shared" si="3"/>
        <v>12.066939062499999</v>
      </c>
      <c r="U15" s="8"/>
      <c r="V15" s="8"/>
      <c r="Y15" s="2"/>
      <c r="AA15" s="2"/>
    </row>
    <row r="16" spans="1:45" x14ac:dyDescent="0.3">
      <c r="B16" t="s">
        <v>32</v>
      </c>
      <c r="C16" s="6" t="s">
        <v>101</v>
      </c>
      <c r="D16" s="6" t="s">
        <v>101</v>
      </c>
      <c r="E16" s="7" t="s">
        <v>23</v>
      </c>
      <c r="F16">
        <v>2</v>
      </c>
      <c r="G16" s="6">
        <v>1</v>
      </c>
      <c r="H16">
        <v>6.2</v>
      </c>
      <c r="I16" s="2">
        <v>3.5125000000000002</v>
      </c>
      <c r="J16" s="2">
        <v>1.0740000000000001</v>
      </c>
      <c r="K16" s="2">
        <v>815.35699999999997</v>
      </c>
      <c r="L16" s="2">
        <v>875.69299999999998</v>
      </c>
      <c r="M16">
        <v>2.1309999999999998</v>
      </c>
      <c r="N16">
        <v>386.697</v>
      </c>
      <c r="O16">
        <v>824.05100000000004</v>
      </c>
      <c r="P16" s="8">
        <f t="shared" si="0"/>
        <v>1.0626684513458511</v>
      </c>
      <c r="Q16" s="8">
        <f t="shared" si="1"/>
        <v>0.9310991409089715</v>
      </c>
      <c r="R16" s="9">
        <f t="shared" si="2"/>
        <v>0.94102727782453444</v>
      </c>
      <c r="S16" s="9">
        <f t="shared" si="4"/>
        <v>3.5125000000000002</v>
      </c>
      <c r="T16" s="9">
        <f t="shared" si="3"/>
        <v>12.337656250000002</v>
      </c>
      <c r="U16" s="8"/>
      <c r="V16" s="8"/>
      <c r="Y16" s="2"/>
      <c r="AA16" s="2"/>
    </row>
    <row r="17" spans="2:24" x14ac:dyDescent="0.3">
      <c r="B17" t="s">
        <v>33</v>
      </c>
      <c r="C17" s="6" t="s">
        <v>101</v>
      </c>
      <c r="D17" s="6" t="s">
        <v>101</v>
      </c>
      <c r="E17" s="7" t="s">
        <v>23</v>
      </c>
      <c r="F17">
        <v>2</v>
      </c>
      <c r="G17" s="6">
        <v>1</v>
      </c>
      <c r="H17">
        <v>5.8</v>
      </c>
      <c r="I17" s="2">
        <v>3.5212500000000002</v>
      </c>
      <c r="J17" s="2">
        <v>1.0740000000000001</v>
      </c>
      <c r="K17" s="2">
        <v>815.35699999999997</v>
      </c>
      <c r="L17" s="2">
        <v>875.69299999999998</v>
      </c>
      <c r="M17">
        <v>2.1459999999999999</v>
      </c>
      <c r="N17">
        <v>383.96600000000001</v>
      </c>
      <c r="O17">
        <v>823.99099999999999</v>
      </c>
      <c r="P17" s="8">
        <f t="shared" si="0"/>
        <v>1.0627458309617459</v>
      </c>
      <c r="Q17" s="8">
        <f t="shared" si="1"/>
        <v>0.9310991409089715</v>
      </c>
      <c r="R17" s="9">
        <f t="shared" si="2"/>
        <v>0.94095876066155604</v>
      </c>
      <c r="S17" s="9">
        <f t="shared" si="4"/>
        <v>3.5212500000000002</v>
      </c>
      <c r="T17" s="9">
        <f t="shared" si="3"/>
        <v>12.399201562500002</v>
      </c>
      <c r="U17" s="8"/>
      <c r="V17" s="8"/>
    </row>
    <row r="18" spans="2:24" x14ac:dyDescent="0.3">
      <c r="B18" t="s">
        <v>34</v>
      </c>
      <c r="C18" s="6" t="s">
        <v>101</v>
      </c>
      <c r="D18" s="6" t="s">
        <v>101</v>
      </c>
      <c r="E18" s="7" t="s">
        <v>23</v>
      </c>
      <c r="F18">
        <v>2</v>
      </c>
      <c r="G18" s="6">
        <v>1</v>
      </c>
      <c r="H18">
        <v>5.9</v>
      </c>
      <c r="I18" s="2">
        <v>3.4925000000000002</v>
      </c>
      <c r="J18" s="2">
        <v>1.0900000000000001</v>
      </c>
      <c r="K18" s="2">
        <v>818.82399999999996</v>
      </c>
      <c r="L18" s="2">
        <v>892.51800000000003</v>
      </c>
      <c r="M18">
        <v>2.1459999999999999</v>
      </c>
      <c r="N18">
        <v>383.96600000000001</v>
      </c>
      <c r="O18">
        <v>823.99099999999999</v>
      </c>
      <c r="P18" s="8">
        <f t="shared" si="0"/>
        <v>1.0831647433042351</v>
      </c>
      <c r="Q18" s="8">
        <f t="shared" si="1"/>
        <v>0.91743135712669088</v>
      </c>
      <c r="R18" s="9">
        <f t="shared" si="2"/>
        <v>0.92322059611122687</v>
      </c>
      <c r="S18" s="9">
        <f t="shared" si="4"/>
        <v>3.4925000000000002</v>
      </c>
      <c r="T18" s="9">
        <f t="shared" si="3"/>
        <v>12.197556250000002</v>
      </c>
      <c r="U18" s="8"/>
      <c r="V18" s="8"/>
      <c r="X18" s="8"/>
    </row>
    <row r="19" spans="2:24" x14ac:dyDescent="0.3">
      <c r="B19" t="s">
        <v>35</v>
      </c>
      <c r="C19" s="6" t="s">
        <v>101</v>
      </c>
      <c r="D19" s="6" t="s">
        <v>101</v>
      </c>
      <c r="E19" s="7" t="s">
        <v>23</v>
      </c>
      <c r="F19">
        <v>2</v>
      </c>
      <c r="G19" s="6">
        <v>1</v>
      </c>
      <c r="H19">
        <v>5.9</v>
      </c>
      <c r="I19" s="2">
        <v>3.4637499999999997</v>
      </c>
      <c r="J19" s="2">
        <v>1.0740000000000001</v>
      </c>
      <c r="K19" s="2">
        <v>815.35699999999997</v>
      </c>
      <c r="L19" s="2">
        <v>875.69299999999998</v>
      </c>
      <c r="M19">
        <v>2.1309999999999998</v>
      </c>
      <c r="N19">
        <v>386.697</v>
      </c>
      <c r="O19">
        <v>824.05100000000004</v>
      </c>
      <c r="P19" s="8">
        <f t="shared" si="0"/>
        <v>1.0626684513458511</v>
      </c>
      <c r="Q19" s="8">
        <f t="shared" si="1"/>
        <v>0.9310991409089715</v>
      </c>
      <c r="R19" s="9">
        <f t="shared" si="2"/>
        <v>0.94102727782453444</v>
      </c>
      <c r="S19" s="9">
        <f t="shared" si="4"/>
        <v>3.4637499999999997</v>
      </c>
      <c r="T19" s="9">
        <f t="shared" si="3"/>
        <v>11.997564062499997</v>
      </c>
      <c r="U19" s="8"/>
      <c r="V19" s="8"/>
    </row>
    <row r="20" spans="2:24" x14ac:dyDescent="0.3">
      <c r="B20" t="s">
        <v>36</v>
      </c>
      <c r="C20" s="6" t="s">
        <v>101</v>
      </c>
      <c r="D20" s="6" t="s">
        <v>101</v>
      </c>
      <c r="E20" s="7" t="s">
        <v>23</v>
      </c>
      <c r="F20">
        <v>2</v>
      </c>
      <c r="G20">
        <v>2</v>
      </c>
      <c r="H20">
        <v>6.5</v>
      </c>
      <c r="I20" s="2">
        <v>3.46</v>
      </c>
      <c r="J20" s="2">
        <v>1.0900000000000001</v>
      </c>
      <c r="K20" s="2">
        <v>818.82399999999996</v>
      </c>
      <c r="L20" s="2">
        <v>892.51800000000003</v>
      </c>
      <c r="M20">
        <v>2.1309999999999998</v>
      </c>
      <c r="N20">
        <v>386.697</v>
      </c>
      <c r="O20">
        <v>824.05100000000004</v>
      </c>
      <c r="P20" s="8">
        <f t="shared" si="0"/>
        <v>1.0830858769663527</v>
      </c>
      <c r="Q20" s="8">
        <f t="shared" si="1"/>
        <v>0.91743135712669088</v>
      </c>
      <c r="R20" s="9">
        <f t="shared" si="2"/>
        <v>0.92328782164617407</v>
      </c>
      <c r="S20" s="9">
        <f t="shared" si="4"/>
        <v>3.46</v>
      </c>
      <c r="T20" s="9">
        <f t="shared" si="3"/>
        <v>11.9716</v>
      </c>
      <c r="U20" s="8"/>
      <c r="V20" s="8"/>
    </row>
    <row r="21" spans="2:24" x14ac:dyDescent="0.3">
      <c r="B21" t="s">
        <v>37</v>
      </c>
      <c r="C21" s="6" t="s">
        <v>101</v>
      </c>
      <c r="D21" s="6" t="s">
        <v>101</v>
      </c>
      <c r="E21" s="7" t="s">
        <v>23</v>
      </c>
      <c r="F21">
        <v>2</v>
      </c>
      <c r="G21">
        <v>2</v>
      </c>
      <c r="H21">
        <v>6.2</v>
      </c>
      <c r="I21" s="2">
        <v>3.5149999999999997</v>
      </c>
      <c r="J21" s="2">
        <v>1.0900000000000001</v>
      </c>
      <c r="K21" s="2">
        <v>818.82399999999996</v>
      </c>
      <c r="L21" s="2">
        <v>892.51800000000003</v>
      </c>
      <c r="M21">
        <v>2.1309999999999998</v>
      </c>
      <c r="N21">
        <v>386.697</v>
      </c>
      <c r="O21">
        <v>824.05100000000004</v>
      </c>
      <c r="P21" s="8">
        <f t="shared" si="0"/>
        <v>1.0830858769663527</v>
      </c>
      <c r="Q21" s="8">
        <f t="shared" si="1"/>
        <v>0.91743135712669088</v>
      </c>
      <c r="R21" s="9">
        <f t="shared" si="2"/>
        <v>0.92328782164617407</v>
      </c>
      <c r="S21" s="9">
        <f t="shared" si="4"/>
        <v>3.5149999999999997</v>
      </c>
      <c r="T21" s="9">
        <f t="shared" si="3"/>
        <v>12.355224999999997</v>
      </c>
      <c r="U21" s="8"/>
      <c r="V21" s="8"/>
    </row>
    <row r="22" spans="2:24" x14ac:dyDescent="0.3">
      <c r="B22" t="s">
        <v>38</v>
      </c>
      <c r="C22" s="6" t="s">
        <v>101</v>
      </c>
      <c r="D22" s="7" t="s">
        <v>100</v>
      </c>
      <c r="E22" s="6" t="s">
        <v>17</v>
      </c>
      <c r="F22" s="6">
        <v>1</v>
      </c>
      <c r="G22" s="6">
        <v>1</v>
      </c>
      <c r="H22">
        <v>4.8</v>
      </c>
      <c r="I22" s="2">
        <v>3.9462499999999996</v>
      </c>
      <c r="J22" s="2">
        <v>1.024</v>
      </c>
      <c r="K22" s="2">
        <v>782.89400000000001</v>
      </c>
      <c r="L22" s="2">
        <v>801.68299999999999</v>
      </c>
      <c r="M22">
        <v>2.0289999999999999</v>
      </c>
      <c r="N22">
        <v>397.31200000000001</v>
      </c>
      <c r="O22">
        <v>806.14599999999996</v>
      </c>
      <c r="P22" s="8">
        <f t="shared" si="0"/>
        <v>0.99446378199482477</v>
      </c>
      <c r="Q22" s="8">
        <f t="shared" si="1"/>
        <v>0.97656305547205069</v>
      </c>
      <c r="R22" s="9">
        <f t="shared" si="2"/>
        <v>1.0055670383430857</v>
      </c>
      <c r="S22" s="9">
        <f t="shared" si="4"/>
        <v>3.9462499999999996</v>
      </c>
      <c r="T22" s="9">
        <f t="shared" si="3"/>
        <v>15.572889062499996</v>
      </c>
      <c r="U22" s="8"/>
      <c r="V22" s="8"/>
    </row>
    <row r="23" spans="2:24" x14ac:dyDescent="0.3">
      <c r="B23" t="s">
        <v>39</v>
      </c>
      <c r="C23" s="6" t="s">
        <v>101</v>
      </c>
      <c r="D23" s="7" t="s">
        <v>100</v>
      </c>
      <c r="E23" s="6" t="s">
        <v>17</v>
      </c>
      <c r="F23" s="6">
        <v>1</v>
      </c>
      <c r="G23" s="6">
        <v>1</v>
      </c>
      <c r="H23">
        <v>4.9000000000000004</v>
      </c>
      <c r="I23" s="2">
        <v>3.7199999999999998</v>
      </c>
      <c r="J23" s="2">
        <v>0.96899999999999997</v>
      </c>
      <c r="K23" s="2">
        <v>780.18299999999999</v>
      </c>
      <c r="L23" s="2">
        <v>755.99699999999996</v>
      </c>
      <c r="M23">
        <v>2.0289999999999999</v>
      </c>
      <c r="N23">
        <v>397.31200000000001</v>
      </c>
      <c r="O23">
        <v>806.14599999999996</v>
      </c>
      <c r="P23" s="8">
        <f t="shared" si="0"/>
        <v>0.93779166552956905</v>
      </c>
      <c r="Q23" s="8">
        <f t="shared" si="1"/>
        <v>1.0319921904452003</v>
      </c>
      <c r="R23" s="9">
        <f t="shared" si="2"/>
        <v>1.0663349193184628</v>
      </c>
      <c r="S23" s="9">
        <f t="shared" si="4"/>
        <v>3.7199999999999998</v>
      </c>
      <c r="T23" s="9">
        <f t="shared" si="3"/>
        <v>13.838399999999998</v>
      </c>
      <c r="U23" s="8"/>
      <c r="V23" s="8"/>
    </row>
    <row r="24" spans="2:24" x14ac:dyDescent="0.3">
      <c r="B24" t="s">
        <v>40</v>
      </c>
      <c r="C24" s="6" t="s">
        <v>101</v>
      </c>
      <c r="D24" s="7" t="s">
        <v>100</v>
      </c>
      <c r="E24" s="6" t="s">
        <v>17</v>
      </c>
      <c r="F24" s="6">
        <v>1</v>
      </c>
      <c r="G24" s="6">
        <v>1</v>
      </c>
      <c r="H24">
        <v>4.5</v>
      </c>
      <c r="I24" s="2">
        <v>3.69625</v>
      </c>
      <c r="J24" s="2">
        <v>0.96899999999999997</v>
      </c>
      <c r="K24" s="2">
        <v>780.18299999999999</v>
      </c>
      <c r="L24" s="2">
        <v>755.99699999999996</v>
      </c>
      <c r="M24">
        <v>2.0289999999999999</v>
      </c>
      <c r="N24">
        <v>397.31200000000001</v>
      </c>
      <c r="O24">
        <v>806.14599999999996</v>
      </c>
      <c r="P24" s="8">
        <f t="shared" si="0"/>
        <v>0.93779166552956905</v>
      </c>
      <c r="Q24" s="8">
        <f t="shared" si="1"/>
        <v>1.0319921904452003</v>
      </c>
      <c r="R24" s="9">
        <f t="shared" si="2"/>
        <v>1.0663349193184628</v>
      </c>
      <c r="S24" s="9">
        <f t="shared" si="4"/>
        <v>3.69625</v>
      </c>
      <c r="T24" s="9">
        <f t="shared" si="3"/>
        <v>13.6622640625</v>
      </c>
      <c r="U24" s="8"/>
      <c r="V24" s="8"/>
    </row>
    <row r="25" spans="2:24" x14ac:dyDescent="0.3">
      <c r="B25" t="s">
        <v>41</v>
      </c>
      <c r="C25" s="6" t="s">
        <v>101</v>
      </c>
      <c r="D25" s="7" t="s">
        <v>100</v>
      </c>
      <c r="E25" s="6" t="s">
        <v>17</v>
      </c>
      <c r="F25" s="6">
        <v>1</v>
      </c>
      <c r="G25">
        <v>2</v>
      </c>
      <c r="H25">
        <v>4.5</v>
      </c>
      <c r="I25" s="2">
        <v>3.8975</v>
      </c>
      <c r="J25" s="2">
        <v>1.024</v>
      </c>
      <c r="K25" s="2">
        <v>782.89400000000001</v>
      </c>
      <c r="L25" s="2">
        <v>801.68299999999999</v>
      </c>
      <c r="M25">
        <v>2.0139999999999998</v>
      </c>
      <c r="N25">
        <v>388.97699999999998</v>
      </c>
      <c r="O25">
        <v>783.4</v>
      </c>
      <c r="P25" s="8">
        <f t="shared" si="0"/>
        <v>1.0233380137860608</v>
      </c>
      <c r="Q25" s="8">
        <f t="shared" si="1"/>
        <v>0.97656305547205069</v>
      </c>
      <c r="R25" s="9">
        <f t="shared" si="2"/>
        <v>0.97719422764359476</v>
      </c>
      <c r="S25" s="9">
        <f t="shared" si="4"/>
        <v>3.8975</v>
      </c>
      <c r="T25" s="9">
        <f t="shared" si="3"/>
        <v>15.19050625</v>
      </c>
      <c r="U25" s="8"/>
      <c r="V25" s="8"/>
    </row>
    <row r="26" spans="2:24" x14ac:dyDescent="0.3">
      <c r="B26" t="s">
        <v>42</v>
      </c>
      <c r="C26" s="6" t="s">
        <v>101</v>
      </c>
      <c r="D26" s="7" t="s">
        <v>100</v>
      </c>
      <c r="E26" s="6" t="s">
        <v>17</v>
      </c>
      <c r="F26" s="6">
        <v>1</v>
      </c>
      <c r="G26">
        <v>2</v>
      </c>
      <c r="H26">
        <v>4.5</v>
      </c>
      <c r="I26" s="2">
        <v>3.9087499999999999</v>
      </c>
      <c r="J26" s="2">
        <v>0.96899999999999997</v>
      </c>
      <c r="K26" s="2">
        <v>780.18299999999999</v>
      </c>
      <c r="L26" s="2">
        <v>755.99699999999996</v>
      </c>
      <c r="M26">
        <v>2.0139999999999998</v>
      </c>
      <c r="N26">
        <v>388.97699999999998</v>
      </c>
      <c r="O26">
        <v>783.4</v>
      </c>
      <c r="P26" s="8">
        <f t="shared" si="0"/>
        <v>0.96502042379371966</v>
      </c>
      <c r="Q26" s="8">
        <f t="shared" si="1"/>
        <v>1.0319921904452003</v>
      </c>
      <c r="R26" s="9">
        <f t="shared" si="2"/>
        <v>1.0362474983366337</v>
      </c>
      <c r="S26" s="9">
        <f t="shared" si="4"/>
        <v>3.9087499999999999</v>
      </c>
      <c r="T26" s="9">
        <f t="shared" si="3"/>
        <v>15.2783265625</v>
      </c>
      <c r="U26" s="8"/>
      <c r="V26" s="8"/>
    </row>
    <row r="27" spans="2:24" x14ac:dyDescent="0.3">
      <c r="B27" t="s">
        <v>43</v>
      </c>
      <c r="C27" s="6" t="s">
        <v>101</v>
      </c>
      <c r="D27" s="7" t="s">
        <v>100</v>
      </c>
      <c r="E27" s="6" t="s">
        <v>17</v>
      </c>
      <c r="F27" s="6">
        <v>1</v>
      </c>
      <c r="G27">
        <v>2</v>
      </c>
      <c r="H27">
        <v>4.5</v>
      </c>
      <c r="I27" s="2">
        <v>3.9112499999999999</v>
      </c>
      <c r="J27" s="2">
        <v>1.024</v>
      </c>
      <c r="K27" s="2">
        <v>782.89400000000001</v>
      </c>
      <c r="L27" s="2">
        <v>801.68299999999999</v>
      </c>
      <c r="M27">
        <v>2.0139999999999998</v>
      </c>
      <c r="N27">
        <v>388.97699999999998</v>
      </c>
      <c r="O27">
        <v>783.4</v>
      </c>
      <c r="P27" s="8">
        <f t="shared" si="0"/>
        <v>1.0233380137860608</v>
      </c>
      <c r="Q27" s="8">
        <f t="shared" si="1"/>
        <v>0.97656305547205069</v>
      </c>
      <c r="R27" s="9">
        <f t="shared" si="2"/>
        <v>0.97719422764359476</v>
      </c>
      <c r="S27" s="9">
        <f t="shared" si="4"/>
        <v>3.9112499999999999</v>
      </c>
      <c r="T27" s="9">
        <f t="shared" si="3"/>
        <v>15.297876562499999</v>
      </c>
      <c r="U27" s="8"/>
      <c r="V27" s="8"/>
    </row>
    <row r="28" spans="2:24" x14ac:dyDescent="0.3">
      <c r="B28" t="s">
        <v>44</v>
      </c>
      <c r="C28" s="6" t="s">
        <v>101</v>
      </c>
      <c r="D28" s="7" t="s">
        <v>100</v>
      </c>
      <c r="E28" s="6" t="s">
        <v>17</v>
      </c>
      <c r="F28">
        <v>2</v>
      </c>
      <c r="G28" s="6">
        <v>1</v>
      </c>
      <c r="H28">
        <v>4.9000000000000004</v>
      </c>
      <c r="I28" s="2">
        <v>3.8725000000000001</v>
      </c>
      <c r="J28" s="2">
        <v>1.024</v>
      </c>
      <c r="K28" s="2">
        <v>782.89400000000001</v>
      </c>
      <c r="L28" s="2">
        <v>801.68299999999999</v>
      </c>
      <c r="M28">
        <v>2.0289999999999999</v>
      </c>
      <c r="N28">
        <v>397.31200000000001</v>
      </c>
      <c r="O28">
        <v>806.14599999999996</v>
      </c>
      <c r="P28" s="8">
        <f t="shared" si="0"/>
        <v>0.99446378199482477</v>
      </c>
      <c r="Q28" s="8">
        <f t="shared" si="1"/>
        <v>0.97656305547205069</v>
      </c>
      <c r="R28" s="9">
        <f t="shared" si="2"/>
        <v>1.0055670383430857</v>
      </c>
      <c r="S28" s="9">
        <f t="shared" si="4"/>
        <v>3.8725000000000001</v>
      </c>
      <c r="T28" s="9">
        <f t="shared" si="3"/>
        <v>14.99625625</v>
      </c>
      <c r="U28" s="8"/>
      <c r="V28" s="8"/>
    </row>
    <row r="29" spans="2:24" x14ac:dyDescent="0.3">
      <c r="B29" t="s">
        <v>45</v>
      </c>
      <c r="C29" s="6" t="s">
        <v>101</v>
      </c>
      <c r="D29" s="7" t="s">
        <v>100</v>
      </c>
      <c r="E29" s="6" t="s">
        <v>17</v>
      </c>
      <c r="F29">
        <v>2</v>
      </c>
      <c r="G29" s="6">
        <v>1</v>
      </c>
      <c r="H29">
        <v>5</v>
      </c>
      <c r="I29" s="2">
        <v>3.7037500000000003</v>
      </c>
      <c r="J29" s="2">
        <v>1.024</v>
      </c>
      <c r="K29" s="2">
        <v>782.89400000000001</v>
      </c>
      <c r="L29" s="2">
        <v>801.68299999999999</v>
      </c>
      <c r="M29">
        <v>2.0289999999999999</v>
      </c>
      <c r="N29">
        <v>397.31200000000001</v>
      </c>
      <c r="O29">
        <v>806.14599999999996</v>
      </c>
      <c r="P29" s="8">
        <f t="shared" si="0"/>
        <v>0.99446378199482477</v>
      </c>
      <c r="Q29" s="8">
        <f t="shared" si="1"/>
        <v>0.97656305547205069</v>
      </c>
      <c r="R29" s="9">
        <f t="shared" si="2"/>
        <v>1.0055670383430857</v>
      </c>
      <c r="S29" s="9">
        <f t="shared" si="4"/>
        <v>3.7037500000000003</v>
      </c>
      <c r="T29" s="9">
        <f t="shared" si="3"/>
        <v>13.717764062500002</v>
      </c>
      <c r="U29" s="8"/>
      <c r="V29" s="8"/>
    </row>
    <row r="30" spans="2:24" x14ac:dyDescent="0.3">
      <c r="B30" t="s">
        <v>46</v>
      </c>
      <c r="C30" s="6" t="s">
        <v>101</v>
      </c>
      <c r="D30" s="7" t="s">
        <v>100</v>
      </c>
      <c r="E30" s="6" t="s">
        <v>17</v>
      </c>
      <c r="F30">
        <v>2</v>
      </c>
      <c r="G30">
        <v>2</v>
      </c>
      <c r="H30">
        <v>4.7</v>
      </c>
      <c r="I30" s="2">
        <v>4.0337499999999995</v>
      </c>
      <c r="J30" s="2">
        <v>1.024</v>
      </c>
      <c r="K30" s="2">
        <v>782.89400000000001</v>
      </c>
      <c r="L30" s="2">
        <v>801.68299999999999</v>
      </c>
      <c r="M30">
        <v>2.0139999999999998</v>
      </c>
      <c r="N30">
        <v>388.97699999999998</v>
      </c>
      <c r="O30">
        <v>783.4</v>
      </c>
      <c r="P30" s="8">
        <f t="shared" si="0"/>
        <v>1.0233380137860608</v>
      </c>
      <c r="Q30" s="8">
        <f t="shared" si="1"/>
        <v>0.97656305547205069</v>
      </c>
      <c r="R30" s="9">
        <f t="shared" si="2"/>
        <v>0.97719422764359476</v>
      </c>
      <c r="S30" s="9">
        <f t="shared" si="4"/>
        <v>4.0337499999999995</v>
      </c>
      <c r="T30" s="9">
        <f t="shared" si="3"/>
        <v>16.271139062499994</v>
      </c>
      <c r="U30" s="8"/>
      <c r="V30" s="8"/>
    </row>
    <row r="31" spans="2:24" x14ac:dyDescent="0.3">
      <c r="B31" t="s">
        <v>47</v>
      </c>
      <c r="C31" s="6" t="s">
        <v>101</v>
      </c>
      <c r="D31" s="7" t="s">
        <v>100</v>
      </c>
      <c r="E31" s="6" t="s">
        <v>17</v>
      </c>
      <c r="F31">
        <v>2</v>
      </c>
      <c r="G31">
        <v>2</v>
      </c>
      <c r="H31">
        <v>4.8</v>
      </c>
      <c r="I31" s="2">
        <v>3.7224999999999997</v>
      </c>
      <c r="J31" s="2">
        <v>0.96899999999999997</v>
      </c>
      <c r="K31" s="2">
        <v>780.18299999999999</v>
      </c>
      <c r="L31" s="2">
        <v>755.99699999999996</v>
      </c>
      <c r="M31">
        <v>2.0139999999999998</v>
      </c>
      <c r="N31">
        <v>388.97699999999998</v>
      </c>
      <c r="O31">
        <v>783.4</v>
      </c>
      <c r="P31" s="8">
        <f t="shared" si="0"/>
        <v>0.96502042379371966</v>
      </c>
      <c r="Q31" s="8">
        <f t="shared" si="1"/>
        <v>1.0319921904452003</v>
      </c>
      <c r="R31" s="9">
        <f t="shared" si="2"/>
        <v>1.0362474983366337</v>
      </c>
      <c r="S31" s="9">
        <f t="shared" si="4"/>
        <v>3.7224999999999997</v>
      </c>
      <c r="T31" s="9">
        <f t="shared" si="3"/>
        <v>13.857006249999998</v>
      </c>
      <c r="U31" s="8"/>
      <c r="V31" s="8"/>
    </row>
    <row r="32" spans="2:24" x14ac:dyDescent="0.3">
      <c r="B32" t="s">
        <v>48</v>
      </c>
      <c r="C32" s="6" t="s">
        <v>101</v>
      </c>
      <c r="D32" s="7" t="s">
        <v>100</v>
      </c>
      <c r="E32" s="7" t="s">
        <v>23</v>
      </c>
      <c r="F32" s="6">
        <v>1</v>
      </c>
      <c r="G32" s="6">
        <v>1</v>
      </c>
      <c r="H32">
        <v>5.9</v>
      </c>
      <c r="I32" s="2">
        <v>3.4824999999999999</v>
      </c>
      <c r="J32" s="2">
        <v>1.0900000000000001</v>
      </c>
      <c r="K32" s="2">
        <v>818.82399999999996</v>
      </c>
      <c r="L32" s="2">
        <v>892.51800000000003</v>
      </c>
      <c r="M32" s="2">
        <v>2.0609999999999999</v>
      </c>
      <c r="N32" s="2">
        <v>394.85</v>
      </c>
      <c r="O32" s="2">
        <v>813.78599999999994</v>
      </c>
      <c r="P32" s="8">
        <f t="shared" si="0"/>
        <v>1.0967477936459955</v>
      </c>
      <c r="Q32" s="8">
        <f t="shared" si="1"/>
        <v>0.91743135712669088</v>
      </c>
      <c r="R32" s="9">
        <f t="shared" si="2"/>
        <v>0.91178665304229145</v>
      </c>
      <c r="S32" s="9">
        <f t="shared" si="4"/>
        <v>3.4824999999999999</v>
      </c>
      <c r="T32" s="9">
        <f t="shared" si="3"/>
        <v>12.127806249999999</v>
      </c>
      <c r="U32" s="8"/>
      <c r="V32" s="8"/>
    </row>
    <row r="33" spans="2:28" x14ac:dyDescent="0.3">
      <c r="B33" t="s">
        <v>49</v>
      </c>
      <c r="C33" s="6" t="s">
        <v>101</v>
      </c>
      <c r="D33" s="7" t="s">
        <v>100</v>
      </c>
      <c r="E33" s="7" t="s">
        <v>23</v>
      </c>
      <c r="F33" s="6">
        <v>1</v>
      </c>
      <c r="G33" s="6">
        <v>1</v>
      </c>
      <c r="H33">
        <v>5.8</v>
      </c>
      <c r="I33" s="2">
        <v>3.513749999999999</v>
      </c>
      <c r="J33" s="2">
        <v>1.0740000000000001</v>
      </c>
      <c r="K33" s="2">
        <v>815.35699999999997</v>
      </c>
      <c r="L33" s="2">
        <v>875.69299999999998</v>
      </c>
      <c r="M33" s="2">
        <v>2.0609999999999999</v>
      </c>
      <c r="N33" s="2">
        <v>394.85</v>
      </c>
      <c r="O33" s="2">
        <v>813.78599999999994</v>
      </c>
      <c r="P33" s="8">
        <f t="shared" si="0"/>
        <v>1.0760728250424558</v>
      </c>
      <c r="Q33" s="8">
        <f t="shared" si="1"/>
        <v>0.9310991409089715</v>
      </c>
      <c r="R33" s="9">
        <f t="shared" si="2"/>
        <v>0.92930513319165498</v>
      </c>
      <c r="S33" s="9">
        <f t="shared" si="4"/>
        <v>3.513749999999999</v>
      </c>
      <c r="T33" s="9">
        <f t="shared" si="3"/>
        <v>12.346439062499993</v>
      </c>
      <c r="U33" s="8"/>
      <c r="V33" s="8"/>
    </row>
    <row r="34" spans="2:28" x14ac:dyDescent="0.3">
      <c r="B34" t="s">
        <v>50</v>
      </c>
      <c r="C34" s="6" t="s">
        <v>101</v>
      </c>
      <c r="D34" s="7" t="s">
        <v>100</v>
      </c>
      <c r="E34" s="7" t="s">
        <v>23</v>
      </c>
      <c r="F34" s="6">
        <v>1</v>
      </c>
      <c r="G34" s="6">
        <v>1</v>
      </c>
      <c r="H34">
        <v>5.9</v>
      </c>
      <c r="I34" s="2">
        <v>3.5087499999999996</v>
      </c>
      <c r="J34" s="2">
        <v>1.0740000000000001</v>
      </c>
      <c r="K34" s="2">
        <v>815.35699999999997</v>
      </c>
      <c r="L34" s="2">
        <v>875.69299999999998</v>
      </c>
      <c r="M34" s="2">
        <v>2.0609999999999999</v>
      </c>
      <c r="N34" s="2">
        <v>394.85</v>
      </c>
      <c r="O34" s="2">
        <v>813.78599999999994</v>
      </c>
      <c r="P34" s="8">
        <f t="shared" si="0"/>
        <v>1.0760728250424558</v>
      </c>
      <c r="Q34" s="8">
        <f t="shared" si="1"/>
        <v>0.9310991409089715</v>
      </c>
      <c r="R34" s="9">
        <f t="shared" si="2"/>
        <v>0.92930513319165498</v>
      </c>
      <c r="S34" s="9">
        <f t="shared" si="4"/>
        <v>3.5087499999999996</v>
      </c>
      <c r="T34" s="9">
        <f t="shared" si="3"/>
        <v>12.311326562499998</v>
      </c>
      <c r="U34" s="8"/>
      <c r="V34" s="8"/>
      <c r="AB34" s="2"/>
    </row>
    <row r="35" spans="2:28" x14ac:dyDescent="0.3">
      <c r="B35" t="s">
        <v>51</v>
      </c>
      <c r="C35" s="6" t="s">
        <v>101</v>
      </c>
      <c r="D35" s="7" t="s">
        <v>100</v>
      </c>
      <c r="E35" s="7" t="s">
        <v>23</v>
      </c>
      <c r="F35" s="6">
        <v>1</v>
      </c>
      <c r="G35">
        <v>2</v>
      </c>
      <c r="H35">
        <v>5.6</v>
      </c>
      <c r="I35" s="2">
        <v>3.5762499999999995</v>
      </c>
      <c r="J35" s="2">
        <v>1.0740000000000001</v>
      </c>
      <c r="K35" s="2">
        <v>815.35699999999997</v>
      </c>
      <c r="L35" s="2">
        <v>875.69299999999998</v>
      </c>
      <c r="M35">
        <v>2.06</v>
      </c>
      <c r="N35">
        <v>391.25</v>
      </c>
      <c r="O35">
        <v>805.97500000000002</v>
      </c>
      <c r="P35" s="8">
        <f t="shared" si="0"/>
        <v>1.0865014423524302</v>
      </c>
      <c r="Q35" s="8">
        <f t="shared" si="1"/>
        <v>0.9310991409089715</v>
      </c>
      <c r="R35" s="9">
        <f t="shared" si="2"/>
        <v>0.92038534052459031</v>
      </c>
      <c r="S35" s="9">
        <f t="shared" si="4"/>
        <v>3.5762499999999995</v>
      </c>
      <c r="T35" s="9">
        <f t="shared" si="3"/>
        <v>12.789564062499997</v>
      </c>
      <c r="U35" s="8"/>
      <c r="V35" s="8"/>
    </row>
    <row r="36" spans="2:28" x14ac:dyDescent="0.3">
      <c r="B36" t="s">
        <v>52</v>
      </c>
      <c r="C36" s="6" t="s">
        <v>101</v>
      </c>
      <c r="D36" s="7" t="s">
        <v>100</v>
      </c>
      <c r="E36" s="7" t="s">
        <v>23</v>
      </c>
      <c r="F36" s="6">
        <v>1</v>
      </c>
      <c r="G36">
        <v>2</v>
      </c>
      <c r="H36">
        <v>5.7</v>
      </c>
      <c r="I36" s="2">
        <v>3.5375000000000001</v>
      </c>
      <c r="J36" s="2">
        <v>1.0900000000000001</v>
      </c>
      <c r="K36" s="2">
        <v>818.82399999999996</v>
      </c>
      <c r="L36" s="2">
        <v>892.51800000000003</v>
      </c>
      <c r="M36">
        <v>2.06</v>
      </c>
      <c r="N36">
        <v>391.25</v>
      </c>
      <c r="O36">
        <v>805.97500000000002</v>
      </c>
      <c r="P36" s="8">
        <f t="shared" si="0"/>
        <v>1.107376779676789</v>
      </c>
      <c r="Q36" s="8">
        <f t="shared" si="1"/>
        <v>0.91743135712669088</v>
      </c>
      <c r="R36" s="9">
        <f t="shared" si="2"/>
        <v>0.90303500881774934</v>
      </c>
      <c r="S36" s="9">
        <f t="shared" si="4"/>
        <v>3.5375000000000001</v>
      </c>
      <c r="T36" s="9">
        <f t="shared" si="3"/>
        <v>12.51390625</v>
      </c>
      <c r="U36" s="8"/>
      <c r="V36" s="8"/>
    </row>
    <row r="37" spans="2:28" x14ac:dyDescent="0.3">
      <c r="B37" t="s">
        <v>53</v>
      </c>
      <c r="C37" s="6" t="s">
        <v>101</v>
      </c>
      <c r="D37" s="7" t="s">
        <v>100</v>
      </c>
      <c r="E37" s="7" t="s">
        <v>23</v>
      </c>
      <c r="F37" s="6">
        <v>1</v>
      </c>
      <c r="G37">
        <v>2</v>
      </c>
      <c r="H37">
        <v>5.7</v>
      </c>
      <c r="I37" s="2">
        <v>3.5274999999999999</v>
      </c>
      <c r="J37" s="2">
        <v>1.0900000000000001</v>
      </c>
      <c r="K37" s="2">
        <v>818.82399999999996</v>
      </c>
      <c r="L37" s="2">
        <v>892.51800000000003</v>
      </c>
      <c r="M37">
        <v>2.06</v>
      </c>
      <c r="N37">
        <v>391.25</v>
      </c>
      <c r="O37">
        <v>805.97500000000002</v>
      </c>
      <c r="P37" s="8">
        <f t="shared" si="0"/>
        <v>1.107376779676789</v>
      </c>
      <c r="Q37" s="8">
        <f t="shared" si="1"/>
        <v>0.91743135712669088</v>
      </c>
      <c r="R37" s="9">
        <f t="shared" si="2"/>
        <v>0.90303500881774934</v>
      </c>
      <c r="S37" s="9">
        <f t="shared" si="4"/>
        <v>3.5274999999999999</v>
      </c>
      <c r="T37" s="9">
        <f t="shared" si="3"/>
        <v>12.443256249999999</v>
      </c>
      <c r="U37" s="8"/>
      <c r="V37" s="8"/>
      <c r="X37" s="2"/>
      <c r="Y37" s="2"/>
    </row>
    <row r="38" spans="2:28" x14ac:dyDescent="0.3">
      <c r="B38" t="s">
        <v>54</v>
      </c>
      <c r="C38" s="6" t="s">
        <v>101</v>
      </c>
      <c r="D38" s="7" t="s">
        <v>100</v>
      </c>
      <c r="E38" s="7" t="s">
        <v>23</v>
      </c>
      <c r="F38">
        <v>2</v>
      </c>
      <c r="G38" s="6">
        <v>1</v>
      </c>
      <c r="H38">
        <v>5.8</v>
      </c>
      <c r="I38" s="2">
        <v>3.51125</v>
      </c>
      <c r="J38" s="2">
        <v>1.0900000000000001</v>
      </c>
      <c r="K38" s="2">
        <v>818.82399999999996</v>
      </c>
      <c r="L38" s="2">
        <v>892.51800000000003</v>
      </c>
      <c r="M38" s="2">
        <v>2.0609999999999999</v>
      </c>
      <c r="N38" s="2">
        <v>394.85</v>
      </c>
      <c r="O38" s="2">
        <v>813.78599999999994</v>
      </c>
      <c r="P38" s="8">
        <f t="shared" si="0"/>
        <v>1.0967477936459955</v>
      </c>
      <c r="Q38" s="8">
        <f t="shared" si="1"/>
        <v>0.91743135712669088</v>
      </c>
      <c r="R38" s="9">
        <f t="shared" si="2"/>
        <v>0.91178665304229145</v>
      </c>
      <c r="S38" s="9">
        <f t="shared" si="4"/>
        <v>3.51125</v>
      </c>
      <c r="T38" s="9">
        <f t="shared" si="3"/>
        <v>12.3288765625</v>
      </c>
      <c r="U38" s="8"/>
      <c r="V38" s="8"/>
    </row>
    <row r="39" spans="2:28" x14ac:dyDescent="0.3">
      <c r="B39" t="s">
        <v>55</v>
      </c>
      <c r="C39" s="6" t="s">
        <v>101</v>
      </c>
      <c r="D39" s="7" t="s">
        <v>100</v>
      </c>
      <c r="E39" s="7" t="s">
        <v>23</v>
      </c>
      <c r="F39">
        <v>2</v>
      </c>
      <c r="G39" s="6">
        <v>1</v>
      </c>
      <c r="H39">
        <v>5.8</v>
      </c>
      <c r="I39" s="2">
        <v>3.5624999999999996</v>
      </c>
      <c r="J39" s="2">
        <v>1.0740000000000001</v>
      </c>
      <c r="K39" s="2">
        <v>815.35699999999997</v>
      </c>
      <c r="L39" s="2">
        <v>875.69299999999998</v>
      </c>
      <c r="M39" s="2">
        <v>2.0609999999999999</v>
      </c>
      <c r="N39" s="2">
        <v>394.85</v>
      </c>
      <c r="O39" s="2">
        <v>813.78599999999994</v>
      </c>
      <c r="P39" s="8">
        <f t="shared" si="0"/>
        <v>1.0760728250424558</v>
      </c>
      <c r="Q39" s="8">
        <f t="shared" si="1"/>
        <v>0.9310991409089715</v>
      </c>
      <c r="R39" s="9">
        <f t="shared" si="2"/>
        <v>0.92930513319165498</v>
      </c>
      <c r="S39" s="9">
        <f t="shared" si="4"/>
        <v>3.5624999999999996</v>
      </c>
      <c r="T39" s="9">
        <f t="shared" si="3"/>
        <v>12.691406249999996</v>
      </c>
      <c r="U39" s="8"/>
      <c r="V39" s="8"/>
    </row>
    <row r="40" spans="2:28" x14ac:dyDescent="0.3">
      <c r="B40" t="s">
        <v>56</v>
      </c>
      <c r="C40" s="6" t="s">
        <v>101</v>
      </c>
      <c r="D40" s="7" t="s">
        <v>100</v>
      </c>
      <c r="E40" s="7" t="s">
        <v>23</v>
      </c>
      <c r="F40">
        <v>2</v>
      </c>
      <c r="G40">
        <v>2</v>
      </c>
      <c r="H40">
        <v>5.6</v>
      </c>
      <c r="I40" s="2">
        <v>3.5062500000000001</v>
      </c>
      <c r="J40" s="2">
        <v>1.0740000000000001</v>
      </c>
      <c r="K40" s="2">
        <v>815.35699999999997</v>
      </c>
      <c r="L40" s="2">
        <v>875.69299999999998</v>
      </c>
      <c r="M40">
        <v>2.06</v>
      </c>
      <c r="N40">
        <v>391.25</v>
      </c>
      <c r="O40">
        <v>805.97500000000002</v>
      </c>
      <c r="P40" s="8">
        <f t="shared" si="0"/>
        <v>1.0865014423524302</v>
      </c>
      <c r="Q40" s="8">
        <f t="shared" si="1"/>
        <v>0.9310991409089715</v>
      </c>
      <c r="R40" s="9">
        <f t="shared" si="2"/>
        <v>0.92038534052459031</v>
      </c>
      <c r="S40" s="9">
        <f t="shared" si="4"/>
        <v>3.5062500000000001</v>
      </c>
      <c r="T40" s="9">
        <f t="shared" si="3"/>
        <v>12.2937890625</v>
      </c>
      <c r="U40" s="8"/>
      <c r="V40" s="8"/>
    </row>
    <row r="41" spans="2:28" x14ac:dyDescent="0.3">
      <c r="B41" t="s">
        <v>57</v>
      </c>
      <c r="C41" s="6" t="s">
        <v>101</v>
      </c>
      <c r="D41" s="7" t="s">
        <v>100</v>
      </c>
      <c r="E41" s="7" t="s">
        <v>23</v>
      </c>
      <c r="F41">
        <v>2</v>
      </c>
      <c r="G41">
        <v>2</v>
      </c>
      <c r="H41">
        <v>5.5</v>
      </c>
      <c r="I41" s="2">
        <v>3.57</v>
      </c>
      <c r="J41" s="2">
        <v>1.0740000000000001</v>
      </c>
      <c r="K41" s="2">
        <v>815.35699999999997</v>
      </c>
      <c r="L41" s="2">
        <v>875.69299999999998</v>
      </c>
      <c r="M41">
        <v>2.06</v>
      </c>
      <c r="N41">
        <v>391.25</v>
      </c>
      <c r="O41">
        <v>805.97500000000002</v>
      </c>
      <c r="P41" s="8">
        <f t="shared" si="0"/>
        <v>1.0865014423524302</v>
      </c>
      <c r="Q41" s="8">
        <f t="shared" si="1"/>
        <v>0.9310991409089715</v>
      </c>
      <c r="R41" s="9">
        <f t="shared" si="2"/>
        <v>0.92038534052459031</v>
      </c>
      <c r="S41" s="9">
        <f t="shared" si="4"/>
        <v>3.57</v>
      </c>
      <c r="T41" s="9">
        <f t="shared" si="3"/>
        <v>12.744899999999999</v>
      </c>
      <c r="U41" s="8"/>
      <c r="V41" s="8"/>
    </row>
    <row r="42" spans="2:28" x14ac:dyDescent="0.3">
      <c r="B42" t="s">
        <v>58</v>
      </c>
      <c r="C42" s="7" t="s">
        <v>100</v>
      </c>
      <c r="D42" s="6" t="s">
        <v>101</v>
      </c>
      <c r="E42" s="6" t="s">
        <v>17</v>
      </c>
      <c r="F42" s="6">
        <v>1</v>
      </c>
      <c r="G42" s="6">
        <v>1</v>
      </c>
      <c r="H42">
        <v>5.6</v>
      </c>
      <c r="I42" s="2">
        <v>4.4237500000000001</v>
      </c>
      <c r="J42" s="2">
        <v>1.044</v>
      </c>
      <c r="K42" s="2">
        <v>667.09199999999998</v>
      </c>
      <c r="L42" s="2">
        <v>696.44399999999996</v>
      </c>
      <c r="M42">
        <v>2.0779999999999998</v>
      </c>
      <c r="N42">
        <v>413.15699999999998</v>
      </c>
      <c r="O42">
        <v>858.54</v>
      </c>
      <c r="P42" s="8">
        <f t="shared" si="0"/>
        <v>0.81119575092599061</v>
      </c>
      <c r="Q42" s="8">
        <f t="shared" si="1"/>
        <v>0.95785447214707864</v>
      </c>
      <c r="R42" s="9">
        <f t="shared" si="2"/>
        <v>1.2327480745041957</v>
      </c>
      <c r="S42" s="9">
        <f t="shared" si="4"/>
        <v>4.4237500000000001</v>
      </c>
      <c r="T42" s="9">
        <f t="shared" si="3"/>
        <v>19.5695640625</v>
      </c>
      <c r="U42" s="8"/>
      <c r="V42" s="8"/>
    </row>
    <row r="43" spans="2:28" x14ac:dyDescent="0.3">
      <c r="B43" t="s">
        <v>59</v>
      </c>
      <c r="C43" s="7" t="s">
        <v>100</v>
      </c>
      <c r="D43" s="6" t="s">
        <v>101</v>
      </c>
      <c r="E43" s="6" t="s">
        <v>17</v>
      </c>
      <c r="F43" s="6">
        <v>1</v>
      </c>
      <c r="G43">
        <v>2</v>
      </c>
      <c r="H43">
        <v>6.1</v>
      </c>
      <c r="I43" s="2">
        <v>4.4674999999999994</v>
      </c>
      <c r="J43" s="2">
        <v>1.044</v>
      </c>
      <c r="K43" s="2">
        <v>667.09199999999998</v>
      </c>
      <c r="L43" s="2">
        <v>696.44399999999996</v>
      </c>
      <c r="M43">
        <v>2.2000000000000002</v>
      </c>
      <c r="N43">
        <v>384.55599999999998</v>
      </c>
      <c r="O43">
        <v>846.02300000000002</v>
      </c>
      <c r="P43" s="8">
        <f t="shared" si="0"/>
        <v>0.82319747808274712</v>
      </c>
      <c r="Q43" s="8">
        <f t="shared" si="1"/>
        <v>0.95785447214707864</v>
      </c>
      <c r="R43" s="9">
        <f t="shared" si="2"/>
        <v>1.2147753444641638</v>
      </c>
      <c r="S43" s="9">
        <f t="shared" si="4"/>
        <v>4.4674999999999994</v>
      </c>
      <c r="T43" s="9">
        <f t="shared" si="3"/>
        <v>19.958556249999994</v>
      </c>
      <c r="U43" s="8"/>
      <c r="V43" s="8"/>
    </row>
    <row r="44" spans="2:28" x14ac:dyDescent="0.3">
      <c r="B44" t="s">
        <v>60</v>
      </c>
      <c r="C44" s="7" t="s">
        <v>100</v>
      </c>
      <c r="D44" s="6" t="s">
        <v>101</v>
      </c>
      <c r="E44" s="6" t="s">
        <v>17</v>
      </c>
      <c r="F44">
        <v>2</v>
      </c>
      <c r="G44" s="6">
        <v>1</v>
      </c>
      <c r="H44">
        <v>5.3</v>
      </c>
      <c r="I44" s="2">
        <v>4.44625</v>
      </c>
      <c r="J44" s="2">
        <v>0.99099999999999999</v>
      </c>
      <c r="K44" s="2">
        <v>682.70500000000004</v>
      </c>
      <c r="L44" s="2">
        <v>676.56100000000004</v>
      </c>
      <c r="M44">
        <v>2.0779999999999998</v>
      </c>
      <c r="N44">
        <v>413.15699999999998</v>
      </c>
      <c r="O44">
        <v>858.54</v>
      </c>
      <c r="P44" s="8">
        <f t="shared" si="0"/>
        <v>0.78803666689962037</v>
      </c>
      <c r="Q44" s="8">
        <f t="shared" si="1"/>
        <v>1.0090812210576725</v>
      </c>
      <c r="R44" s="9">
        <f t="shared" si="2"/>
        <v>1.2689764854905912</v>
      </c>
      <c r="S44" s="9">
        <f t="shared" si="4"/>
        <v>4.44625</v>
      </c>
      <c r="T44" s="9">
        <f t="shared" si="3"/>
        <v>19.769139062499999</v>
      </c>
      <c r="U44" s="8"/>
      <c r="V44" s="8"/>
    </row>
    <row r="45" spans="2:28" x14ac:dyDescent="0.3">
      <c r="B45" t="s">
        <v>61</v>
      </c>
      <c r="C45" s="7" t="s">
        <v>100</v>
      </c>
      <c r="D45" s="6" t="s">
        <v>101</v>
      </c>
      <c r="E45" s="6" t="s">
        <v>17</v>
      </c>
      <c r="F45">
        <v>2</v>
      </c>
      <c r="G45" s="6">
        <v>1</v>
      </c>
      <c r="H45">
        <v>5.6</v>
      </c>
      <c r="I45" s="2">
        <v>4.4237500000000001</v>
      </c>
      <c r="J45" s="2">
        <v>0.99099999999999999</v>
      </c>
      <c r="K45" s="2">
        <v>682.70500000000004</v>
      </c>
      <c r="L45" s="2">
        <v>676.56100000000004</v>
      </c>
      <c r="M45">
        <v>2.0779999999999998</v>
      </c>
      <c r="N45">
        <v>413.15699999999998</v>
      </c>
      <c r="O45">
        <v>858.54</v>
      </c>
      <c r="P45" s="8">
        <f t="shared" si="0"/>
        <v>0.78803666689962037</v>
      </c>
      <c r="Q45" s="8">
        <f t="shared" si="1"/>
        <v>1.0090812210576725</v>
      </c>
      <c r="R45" s="9">
        <f t="shared" si="2"/>
        <v>1.2689764854905912</v>
      </c>
      <c r="S45" s="9">
        <f t="shared" si="4"/>
        <v>4.4237500000000001</v>
      </c>
      <c r="T45" s="9">
        <f t="shared" si="3"/>
        <v>19.5695640625</v>
      </c>
      <c r="U45" s="8"/>
      <c r="V45" s="8"/>
    </row>
    <row r="46" spans="2:28" x14ac:dyDescent="0.3">
      <c r="B46" t="s">
        <v>62</v>
      </c>
      <c r="C46" s="7" t="s">
        <v>100</v>
      </c>
      <c r="D46" s="6" t="s">
        <v>101</v>
      </c>
      <c r="E46" s="6" t="s">
        <v>17</v>
      </c>
      <c r="F46">
        <v>2</v>
      </c>
      <c r="G46" s="6">
        <v>1</v>
      </c>
      <c r="H46">
        <v>5.8</v>
      </c>
      <c r="I46" s="2">
        <v>4.4175000000000004</v>
      </c>
      <c r="J46" s="2">
        <v>0.99099999999999999</v>
      </c>
      <c r="K46" s="2">
        <v>682.70500000000004</v>
      </c>
      <c r="L46" s="2">
        <v>676.56100000000004</v>
      </c>
      <c r="M46">
        <v>2.2000000000000002</v>
      </c>
      <c r="N46">
        <v>384.55599999999998</v>
      </c>
      <c r="O46">
        <v>846.02300000000002</v>
      </c>
      <c r="P46" s="8">
        <f t="shared" si="0"/>
        <v>0.79969575295234296</v>
      </c>
      <c r="Q46" s="8">
        <f t="shared" si="1"/>
        <v>1.0090812210576725</v>
      </c>
      <c r="R46" s="9">
        <f t="shared" si="2"/>
        <v>1.250475566874236</v>
      </c>
      <c r="S46" s="9">
        <f t="shared" si="4"/>
        <v>4.4175000000000004</v>
      </c>
      <c r="T46" s="9">
        <f t="shared" si="3"/>
        <v>19.514306250000004</v>
      </c>
      <c r="U46" s="8"/>
      <c r="V46" s="8"/>
    </row>
    <row r="47" spans="2:28" x14ac:dyDescent="0.3">
      <c r="B47" t="s">
        <v>63</v>
      </c>
      <c r="C47" s="7" t="s">
        <v>100</v>
      </c>
      <c r="D47" s="6" t="s">
        <v>101</v>
      </c>
      <c r="E47" s="6" t="s">
        <v>17</v>
      </c>
      <c r="F47">
        <v>2</v>
      </c>
      <c r="G47" s="6">
        <v>1</v>
      </c>
      <c r="H47">
        <v>5.6</v>
      </c>
      <c r="I47" s="2">
        <v>4.4787499999999998</v>
      </c>
      <c r="J47" s="2">
        <v>0.99099999999999999</v>
      </c>
      <c r="K47" s="2">
        <v>682.70500000000004</v>
      </c>
      <c r="L47" s="2">
        <v>676.56100000000004</v>
      </c>
      <c r="M47">
        <v>2.2000000000000002</v>
      </c>
      <c r="N47">
        <v>384.55599999999998</v>
      </c>
      <c r="O47">
        <v>846.02300000000002</v>
      </c>
      <c r="P47" s="8">
        <f t="shared" si="0"/>
        <v>0.79969575295234296</v>
      </c>
      <c r="Q47" s="8">
        <f t="shared" si="1"/>
        <v>1.0090812210576725</v>
      </c>
      <c r="R47" s="9">
        <f t="shared" si="2"/>
        <v>1.250475566874236</v>
      </c>
      <c r="S47" s="9">
        <f t="shared" si="4"/>
        <v>4.4787499999999998</v>
      </c>
      <c r="T47" s="9">
        <f t="shared" si="3"/>
        <v>20.059201562499997</v>
      </c>
      <c r="U47" s="8"/>
      <c r="V47" s="8"/>
    </row>
    <row r="48" spans="2:28" x14ac:dyDescent="0.3">
      <c r="B48" t="s">
        <v>64</v>
      </c>
      <c r="C48" s="7" t="s">
        <v>100</v>
      </c>
      <c r="D48" s="6" t="s">
        <v>101</v>
      </c>
      <c r="E48" s="6" t="s">
        <v>17</v>
      </c>
      <c r="F48">
        <v>2</v>
      </c>
      <c r="G48" s="6">
        <v>1</v>
      </c>
      <c r="H48">
        <v>5.3</v>
      </c>
      <c r="I48" s="2">
        <v>4.4562500000000007</v>
      </c>
      <c r="J48" s="2">
        <v>0.99099999999999999</v>
      </c>
      <c r="K48" s="2">
        <v>682.70500000000004</v>
      </c>
      <c r="L48" s="2">
        <v>676.56100000000004</v>
      </c>
      <c r="M48">
        <v>2.0779999999999998</v>
      </c>
      <c r="N48">
        <v>413.15699999999998</v>
      </c>
      <c r="O48">
        <v>858.54</v>
      </c>
      <c r="P48" s="8">
        <f t="shared" si="0"/>
        <v>0.78803666689962037</v>
      </c>
      <c r="Q48" s="8">
        <f t="shared" si="1"/>
        <v>1.0090812210576725</v>
      </c>
      <c r="R48" s="9">
        <f t="shared" si="2"/>
        <v>1.2689764854905912</v>
      </c>
      <c r="S48" s="9">
        <f t="shared" si="4"/>
        <v>4.4562500000000007</v>
      </c>
      <c r="T48" s="9">
        <f t="shared" si="3"/>
        <v>19.858164062500006</v>
      </c>
      <c r="U48" s="8"/>
      <c r="V48" s="8"/>
    </row>
    <row r="49" spans="2:22" x14ac:dyDescent="0.3">
      <c r="B49" t="s">
        <v>65</v>
      </c>
      <c r="C49" s="7" t="s">
        <v>100</v>
      </c>
      <c r="D49" s="6" t="s">
        <v>101</v>
      </c>
      <c r="E49" s="6" t="s">
        <v>17</v>
      </c>
      <c r="F49">
        <v>2</v>
      </c>
      <c r="G49">
        <v>2</v>
      </c>
      <c r="H49">
        <v>5.6</v>
      </c>
      <c r="I49" s="2">
        <v>4.4537499999999994</v>
      </c>
      <c r="J49" s="2">
        <v>0.99099999999999999</v>
      </c>
      <c r="K49" s="2">
        <v>682.70500000000004</v>
      </c>
      <c r="L49" s="2">
        <v>676.56100000000004</v>
      </c>
      <c r="M49">
        <v>2.0779999999999998</v>
      </c>
      <c r="N49">
        <v>413.15699999999998</v>
      </c>
      <c r="O49">
        <v>858.54</v>
      </c>
      <c r="P49" s="8">
        <f t="shared" si="0"/>
        <v>0.78803666689962037</v>
      </c>
      <c r="Q49" s="8">
        <f t="shared" si="1"/>
        <v>1.0090812210576725</v>
      </c>
      <c r="R49" s="9">
        <f t="shared" si="2"/>
        <v>1.2689764854905912</v>
      </c>
      <c r="S49" s="9">
        <f t="shared" si="4"/>
        <v>4.4537499999999994</v>
      </c>
      <c r="T49" s="9">
        <f t="shared" si="3"/>
        <v>19.835889062499994</v>
      </c>
      <c r="U49" s="8"/>
      <c r="V49" s="8"/>
    </row>
    <row r="50" spans="2:22" x14ac:dyDescent="0.3">
      <c r="B50" t="s">
        <v>66</v>
      </c>
      <c r="C50" s="7" t="s">
        <v>100</v>
      </c>
      <c r="D50" s="6" t="s">
        <v>101</v>
      </c>
      <c r="E50" s="6" t="s">
        <v>17</v>
      </c>
      <c r="F50">
        <v>2</v>
      </c>
      <c r="G50">
        <v>2</v>
      </c>
      <c r="H50">
        <v>5.6</v>
      </c>
      <c r="I50" s="2">
        <v>4.42</v>
      </c>
      <c r="J50" s="2">
        <v>0.99099999999999999</v>
      </c>
      <c r="K50" s="2">
        <v>682.70500000000004</v>
      </c>
      <c r="L50" s="2">
        <v>676.56100000000004</v>
      </c>
      <c r="M50">
        <v>2.2000000000000002</v>
      </c>
      <c r="N50">
        <v>384.55599999999998</v>
      </c>
      <c r="O50">
        <v>846.02300000000002</v>
      </c>
      <c r="P50" s="8">
        <f t="shared" si="0"/>
        <v>0.79969575295234296</v>
      </c>
      <c r="Q50" s="8">
        <f t="shared" si="1"/>
        <v>1.0090812210576725</v>
      </c>
      <c r="R50" s="9">
        <f t="shared" si="2"/>
        <v>1.250475566874236</v>
      </c>
      <c r="S50" s="9">
        <f t="shared" si="4"/>
        <v>4.42</v>
      </c>
      <c r="T50" s="9">
        <f t="shared" si="3"/>
        <v>19.5364</v>
      </c>
      <c r="U50" s="8"/>
      <c r="V50" s="8"/>
    </row>
    <row r="51" spans="2:22" x14ac:dyDescent="0.3">
      <c r="B51" t="s">
        <v>67</v>
      </c>
      <c r="C51" s="7" t="s">
        <v>100</v>
      </c>
      <c r="D51" s="6" t="s">
        <v>101</v>
      </c>
      <c r="E51" s="6" t="s">
        <v>17</v>
      </c>
      <c r="F51">
        <v>2</v>
      </c>
      <c r="G51">
        <v>2</v>
      </c>
      <c r="H51">
        <v>5.8</v>
      </c>
      <c r="I51" s="2">
        <v>4.4987499999999994</v>
      </c>
      <c r="J51" s="2">
        <v>0.99099999999999999</v>
      </c>
      <c r="K51" s="2">
        <v>682.70500000000004</v>
      </c>
      <c r="L51" s="2">
        <v>676.56100000000004</v>
      </c>
      <c r="M51">
        <v>2.0779999999999998</v>
      </c>
      <c r="N51">
        <v>413.15699999999998</v>
      </c>
      <c r="O51">
        <v>858.54</v>
      </c>
      <c r="P51" s="8">
        <f t="shared" si="0"/>
        <v>0.78803666689962037</v>
      </c>
      <c r="Q51" s="8">
        <f t="shared" si="1"/>
        <v>1.0090812210576725</v>
      </c>
      <c r="R51" s="9">
        <f t="shared" si="2"/>
        <v>1.2689764854905912</v>
      </c>
      <c r="S51" s="9">
        <f t="shared" si="4"/>
        <v>4.4987499999999994</v>
      </c>
      <c r="T51" s="9">
        <f t="shared" si="3"/>
        <v>20.238751562499996</v>
      </c>
      <c r="U51" s="8"/>
      <c r="V51" s="8"/>
    </row>
    <row r="52" spans="2:22" x14ac:dyDescent="0.3">
      <c r="B52" t="s">
        <v>68</v>
      </c>
      <c r="C52" s="7" t="s">
        <v>100</v>
      </c>
      <c r="D52" s="6" t="s">
        <v>101</v>
      </c>
      <c r="E52" s="7" t="s">
        <v>23</v>
      </c>
      <c r="F52" s="6">
        <v>1</v>
      </c>
      <c r="G52" s="6">
        <v>1</v>
      </c>
      <c r="H52">
        <v>5.8</v>
      </c>
      <c r="I52" s="2">
        <v>4.4674999999999994</v>
      </c>
      <c r="J52" s="2">
        <v>0.97799999999999998</v>
      </c>
      <c r="K52" s="2">
        <v>727.93200000000002</v>
      </c>
      <c r="L52" s="2">
        <v>711.91700000000003</v>
      </c>
      <c r="M52">
        <v>2.1309999999999998</v>
      </c>
      <c r="N52">
        <v>386.697</v>
      </c>
      <c r="O52">
        <v>824.05100000000004</v>
      </c>
      <c r="P52" s="8">
        <f t="shared" si="0"/>
        <v>0.86392347075605758</v>
      </c>
      <c r="Q52" s="8">
        <f t="shared" si="1"/>
        <v>1.0224955999084162</v>
      </c>
      <c r="R52" s="9">
        <f t="shared" si="2"/>
        <v>1.1575099344446051</v>
      </c>
      <c r="S52" s="9">
        <f t="shared" si="4"/>
        <v>4.4674999999999994</v>
      </c>
      <c r="T52" s="9">
        <f t="shared" si="3"/>
        <v>19.958556249999994</v>
      </c>
      <c r="U52" s="8"/>
      <c r="V52" s="8"/>
    </row>
    <row r="53" spans="2:22" x14ac:dyDescent="0.3">
      <c r="B53" t="s">
        <v>69</v>
      </c>
      <c r="C53" s="7" t="s">
        <v>100</v>
      </c>
      <c r="D53" s="6" t="s">
        <v>101</v>
      </c>
      <c r="E53" s="7" t="s">
        <v>23</v>
      </c>
      <c r="F53" s="6">
        <v>1</v>
      </c>
      <c r="G53" s="6">
        <v>1</v>
      </c>
      <c r="H53">
        <v>5.8</v>
      </c>
      <c r="I53" s="2">
        <v>4.4000000000000004</v>
      </c>
      <c r="J53" s="2">
        <v>0.97799999999999998</v>
      </c>
      <c r="K53" s="2">
        <v>727.93200000000002</v>
      </c>
      <c r="L53" s="2">
        <v>711.91700000000003</v>
      </c>
      <c r="M53">
        <v>2.1309999999999998</v>
      </c>
      <c r="N53">
        <v>386.697</v>
      </c>
      <c r="O53">
        <v>824.05100000000004</v>
      </c>
      <c r="P53" s="8">
        <f t="shared" si="0"/>
        <v>0.86392347075605758</v>
      </c>
      <c r="Q53" s="8">
        <f t="shared" si="1"/>
        <v>1.0224955999084162</v>
      </c>
      <c r="R53" s="9">
        <f t="shared" si="2"/>
        <v>1.1575099344446051</v>
      </c>
      <c r="S53" s="9">
        <f t="shared" si="4"/>
        <v>4.4000000000000004</v>
      </c>
      <c r="T53" s="9">
        <f t="shared" si="3"/>
        <v>19.360000000000003</v>
      </c>
      <c r="U53" s="8"/>
      <c r="V53" s="8"/>
    </row>
    <row r="54" spans="2:22" x14ac:dyDescent="0.3">
      <c r="B54" t="s">
        <v>70</v>
      </c>
      <c r="C54" s="7" t="s">
        <v>100</v>
      </c>
      <c r="D54" s="6" t="s">
        <v>101</v>
      </c>
      <c r="E54" s="7" t="s">
        <v>23</v>
      </c>
      <c r="F54" s="6">
        <v>1</v>
      </c>
      <c r="G54" s="6">
        <v>1</v>
      </c>
      <c r="H54">
        <v>5.8</v>
      </c>
      <c r="I54" s="2">
        <v>4.4399999999999995</v>
      </c>
      <c r="J54" s="2">
        <v>0.97799999999999998</v>
      </c>
      <c r="K54" s="2">
        <v>727.93200000000002</v>
      </c>
      <c r="L54" s="2">
        <v>711.91700000000003</v>
      </c>
      <c r="M54">
        <v>2.1459999999999999</v>
      </c>
      <c r="N54">
        <v>383.96600000000001</v>
      </c>
      <c r="O54">
        <v>823.99099999999999</v>
      </c>
      <c r="P54" s="8">
        <f t="shared" si="0"/>
        <v>0.86398637849199811</v>
      </c>
      <c r="Q54" s="8">
        <f t="shared" si="1"/>
        <v>1.0224955999084162</v>
      </c>
      <c r="R54" s="9">
        <f t="shared" si="2"/>
        <v>1.1574256549569681</v>
      </c>
      <c r="S54" s="9">
        <f t="shared" si="4"/>
        <v>4.4399999999999995</v>
      </c>
      <c r="T54" s="9">
        <f t="shared" si="3"/>
        <v>19.713599999999996</v>
      </c>
      <c r="U54" s="8"/>
      <c r="V54" s="8"/>
    </row>
    <row r="55" spans="2:22" x14ac:dyDescent="0.3">
      <c r="B55" t="s">
        <v>71</v>
      </c>
      <c r="C55" s="7" t="s">
        <v>100</v>
      </c>
      <c r="D55" s="6" t="s">
        <v>101</v>
      </c>
      <c r="E55" s="7" t="s">
        <v>23</v>
      </c>
      <c r="F55" s="6">
        <v>1</v>
      </c>
      <c r="G55">
        <v>2</v>
      </c>
      <c r="H55">
        <v>5.9</v>
      </c>
      <c r="I55" s="2">
        <v>4.4487500000000004</v>
      </c>
      <c r="J55" s="2">
        <v>0.97799999999999998</v>
      </c>
      <c r="K55" s="2">
        <v>727.93200000000002</v>
      </c>
      <c r="L55" s="2">
        <v>711.91700000000003</v>
      </c>
      <c r="M55">
        <v>2.1459999999999999</v>
      </c>
      <c r="N55">
        <v>383.96600000000001</v>
      </c>
      <c r="O55">
        <v>823.99099999999999</v>
      </c>
      <c r="P55" s="8">
        <f t="shared" si="0"/>
        <v>0.86398637849199811</v>
      </c>
      <c r="Q55" s="8">
        <f t="shared" si="1"/>
        <v>1.0224955999084162</v>
      </c>
      <c r="R55" s="9">
        <f t="shared" si="2"/>
        <v>1.1574256549569681</v>
      </c>
      <c r="S55" s="9">
        <f t="shared" si="4"/>
        <v>4.4487500000000004</v>
      </c>
      <c r="T55" s="9">
        <f t="shared" si="3"/>
        <v>19.791376562500005</v>
      </c>
      <c r="U55" s="8"/>
      <c r="V55" s="8"/>
    </row>
    <row r="56" spans="2:22" x14ac:dyDescent="0.3">
      <c r="B56" t="s">
        <v>72</v>
      </c>
      <c r="C56" s="7" t="s">
        <v>100</v>
      </c>
      <c r="D56" s="6" t="s">
        <v>101</v>
      </c>
      <c r="E56" s="7" t="s">
        <v>23</v>
      </c>
      <c r="F56" s="6">
        <v>1</v>
      </c>
      <c r="G56">
        <v>2</v>
      </c>
      <c r="H56">
        <v>6.3</v>
      </c>
      <c r="I56" s="2">
        <v>4.4487499999999995</v>
      </c>
      <c r="J56" s="2">
        <v>0.97799999999999998</v>
      </c>
      <c r="K56" s="2">
        <v>727.93200000000002</v>
      </c>
      <c r="L56" s="2">
        <v>711.91700000000003</v>
      </c>
      <c r="M56">
        <v>2.1309999999999998</v>
      </c>
      <c r="N56">
        <v>386.697</v>
      </c>
      <c r="O56">
        <v>824.05100000000004</v>
      </c>
      <c r="P56" s="8">
        <f t="shared" si="0"/>
        <v>0.86392347075605758</v>
      </c>
      <c r="Q56" s="8">
        <f t="shared" si="1"/>
        <v>1.0224955999084162</v>
      </c>
      <c r="R56" s="9">
        <f t="shared" si="2"/>
        <v>1.1575099344446051</v>
      </c>
      <c r="S56" s="9">
        <f t="shared" si="4"/>
        <v>4.4487499999999995</v>
      </c>
      <c r="T56" s="9">
        <f t="shared" si="3"/>
        <v>19.791376562499995</v>
      </c>
      <c r="U56" s="8"/>
      <c r="V56" s="8"/>
    </row>
    <row r="57" spans="2:22" x14ac:dyDescent="0.3">
      <c r="B57" t="s">
        <v>73</v>
      </c>
      <c r="C57" s="7" t="s">
        <v>100</v>
      </c>
      <c r="D57" s="6" t="s">
        <v>101</v>
      </c>
      <c r="E57" s="7" t="s">
        <v>23</v>
      </c>
      <c r="F57" s="6">
        <v>1</v>
      </c>
      <c r="G57">
        <v>2</v>
      </c>
      <c r="H57">
        <v>5.9</v>
      </c>
      <c r="I57" s="2">
        <v>4.4749999999999996</v>
      </c>
      <c r="J57" s="2">
        <v>0.97799999999999998</v>
      </c>
      <c r="K57" s="2">
        <v>727.93200000000002</v>
      </c>
      <c r="L57" s="2">
        <v>711.91700000000003</v>
      </c>
      <c r="M57">
        <v>2.1459999999999999</v>
      </c>
      <c r="N57">
        <v>383.96600000000001</v>
      </c>
      <c r="O57">
        <v>823.99099999999999</v>
      </c>
      <c r="P57" s="8">
        <f t="shared" si="0"/>
        <v>0.86398637849199811</v>
      </c>
      <c r="Q57" s="8">
        <f t="shared" si="1"/>
        <v>1.0224955999084162</v>
      </c>
      <c r="R57" s="9">
        <f t="shared" si="2"/>
        <v>1.1574256549569681</v>
      </c>
      <c r="S57" s="9">
        <f t="shared" si="4"/>
        <v>4.4749999999999996</v>
      </c>
      <c r="T57" s="9">
        <f t="shared" si="3"/>
        <v>20.025624999999998</v>
      </c>
      <c r="U57" s="8"/>
      <c r="V57" s="8"/>
    </row>
    <row r="58" spans="2:22" x14ac:dyDescent="0.3">
      <c r="B58" t="s">
        <v>74</v>
      </c>
      <c r="C58" s="7" t="s">
        <v>100</v>
      </c>
      <c r="D58" s="6" t="s">
        <v>101</v>
      </c>
      <c r="E58" s="7" t="s">
        <v>23</v>
      </c>
      <c r="F58" s="6">
        <v>1</v>
      </c>
      <c r="G58">
        <v>2</v>
      </c>
      <c r="H58">
        <v>6.4</v>
      </c>
      <c r="I58" s="2">
        <v>4.4749999999999996</v>
      </c>
      <c r="J58" s="2">
        <v>0.97799999999999998</v>
      </c>
      <c r="K58" s="2">
        <v>727.93200000000002</v>
      </c>
      <c r="L58" s="2">
        <v>711.91700000000003</v>
      </c>
      <c r="M58">
        <v>2.1309999999999998</v>
      </c>
      <c r="N58">
        <v>386.697</v>
      </c>
      <c r="O58">
        <v>824.05100000000004</v>
      </c>
      <c r="P58" s="8">
        <f t="shared" si="0"/>
        <v>0.86392347075605758</v>
      </c>
      <c r="Q58" s="8">
        <f t="shared" si="1"/>
        <v>1.0224955999084162</v>
      </c>
      <c r="R58" s="9">
        <f t="shared" si="2"/>
        <v>1.1575099344446051</v>
      </c>
      <c r="S58" s="9">
        <f t="shared" si="4"/>
        <v>4.4749999999999996</v>
      </c>
      <c r="T58" s="9">
        <f t="shared" si="3"/>
        <v>20.025624999999998</v>
      </c>
      <c r="U58" s="8"/>
      <c r="V58" s="8"/>
    </row>
    <row r="59" spans="2:22" x14ac:dyDescent="0.3">
      <c r="B59" t="s">
        <v>75</v>
      </c>
      <c r="C59" s="7" t="s">
        <v>100</v>
      </c>
      <c r="D59" s="6" t="s">
        <v>101</v>
      </c>
      <c r="E59" s="7" t="s">
        <v>23</v>
      </c>
      <c r="F59">
        <v>2</v>
      </c>
      <c r="G59" s="6">
        <v>1</v>
      </c>
      <c r="H59">
        <v>5.4</v>
      </c>
      <c r="I59" s="2">
        <v>4.4612499999999997</v>
      </c>
      <c r="J59" s="2">
        <v>0.96799999999999997</v>
      </c>
      <c r="K59" s="2">
        <v>709.495</v>
      </c>
      <c r="L59" s="2">
        <v>686.79100000000005</v>
      </c>
      <c r="M59">
        <v>2.1459999999999999</v>
      </c>
      <c r="N59">
        <v>383.96600000000001</v>
      </c>
      <c r="O59">
        <v>823.99099999999999</v>
      </c>
      <c r="P59" s="8">
        <f t="shared" si="0"/>
        <v>0.83349332699022205</v>
      </c>
      <c r="Q59" s="8">
        <f t="shared" si="1"/>
        <v>1.033058091908601</v>
      </c>
      <c r="R59" s="9">
        <f t="shared" si="2"/>
        <v>1.199769653358882</v>
      </c>
      <c r="S59" s="9">
        <f t="shared" si="4"/>
        <v>4.4612499999999997</v>
      </c>
      <c r="T59" s="9">
        <f t="shared" si="3"/>
        <v>19.902751562499997</v>
      </c>
      <c r="U59" s="8"/>
      <c r="V59" s="8"/>
    </row>
    <row r="60" spans="2:22" x14ac:dyDescent="0.3">
      <c r="B60" t="s">
        <v>76</v>
      </c>
      <c r="C60" s="7" t="s">
        <v>100</v>
      </c>
      <c r="D60" s="6" t="s">
        <v>101</v>
      </c>
      <c r="E60" s="7" t="s">
        <v>23</v>
      </c>
      <c r="F60">
        <v>2</v>
      </c>
      <c r="G60">
        <v>2</v>
      </c>
      <c r="H60">
        <v>5.4</v>
      </c>
      <c r="I60" s="2">
        <v>4.4862500000000001</v>
      </c>
      <c r="J60" s="2">
        <v>0.96799999999999997</v>
      </c>
      <c r="K60" s="2">
        <v>709.495</v>
      </c>
      <c r="L60" s="2">
        <v>686.79100000000005</v>
      </c>
      <c r="M60">
        <v>2.1459999999999999</v>
      </c>
      <c r="N60">
        <v>383.96600000000001</v>
      </c>
      <c r="O60">
        <v>823.99099999999999</v>
      </c>
      <c r="P60" s="8">
        <f t="shared" si="0"/>
        <v>0.83349332699022205</v>
      </c>
      <c r="Q60" s="8">
        <f t="shared" si="1"/>
        <v>1.033058091908601</v>
      </c>
      <c r="R60" s="9">
        <f t="shared" si="2"/>
        <v>1.199769653358882</v>
      </c>
      <c r="S60" s="9">
        <f t="shared" si="4"/>
        <v>4.4862500000000001</v>
      </c>
      <c r="T60" s="9">
        <f t="shared" si="3"/>
        <v>20.126439062500001</v>
      </c>
      <c r="U60" s="8"/>
      <c r="V60" s="8"/>
    </row>
    <row r="61" spans="2:22" x14ac:dyDescent="0.3">
      <c r="B61" t="s">
        <v>77</v>
      </c>
      <c r="C61" s="7" t="s">
        <v>100</v>
      </c>
      <c r="D61" s="6" t="s">
        <v>101</v>
      </c>
      <c r="E61" s="7" t="s">
        <v>23</v>
      </c>
      <c r="F61">
        <v>2</v>
      </c>
      <c r="G61">
        <v>2</v>
      </c>
      <c r="H61">
        <v>5.6</v>
      </c>
      <c r="I61" s="2">
        <v>4.4637500000000001</v>
      </c>
      <c r="J61" s="2">
        <v>0.96799999999999997</v>
      </c>
      <c r="K61" s="2">
        <v>709.495</v>
      </c>
      <c r="L61" s="2">
        <v>686.79100000000005</v>
      </c>
      <c r="M61">
        <v>2.1459999999999999</v>
      </c>
      <c r="N61">
        <v>383.96600000000001</v>
      </c>
      <c r="O61">
        <v>823.99099999999999</v>
      </c>
      <c r="P61" s="8">
        <f t="shared" si="0"/>
        <v>0.83349332699022205</v>
      </c>
      <c r="Q61" s="8">
        <f t="shared" si="1"/>
        <v>1.033058091908601</v>
      </c>
      <c r="R61" s="9">
        <f t="shared" si="2"/>
        <v>1.199769653358882</v>
      </c>
      <c r="S61" s="9">
        <f t="shared" si="4"/>
        <v>4.4637500000000001</v>
      </c>
      <c r="T61" s="9">
        <f t="shared" si="3"/>
        <v>19.925064062500002</v>
      </c>
      <c r="U61" s="8"/>
      <c r="V61" s="8"/>
    </row>
    <row r="62" spans="2:22" x14ac:dyDescent="0.3">
      <c r="B62" t="s">
        <v>78</v>
      </c>
      <c r="C62" s="7" t="s">
        <v>100</v>
      </c>
      <c r="D62" s="7" t="s">
        <v>100</v>
      </c>
      <c r="E62" s="6" t="s">
        <v>17</v>
      </c>
      <c r="F62" s="6">
        <v>1</v>
      </c>
      <c r="G62" s="6">
        <v>1</v>
      </c>
      <c r="H62">
        <v>4.5</v>
      </c>
      <c r="I62" s="2">
        <v>4.4962499999999999</v>
      </c>
      <c r="J62" s="2">
        <v>1.044</v>
      </c>
      <c r="K62" s="2">
        <v>667.09199999999998</v>
      </c>
      <c r="L62" s="2">
        <v>696.44399999999996</v>
      </c>
      <c r="M62">
        <v>2.0289999999999999</v>
      </c>
      <c r="N62">
        <v>397.31200000000001</v>
      </c>
      <c r="O62">
        <v>806.14599999999996</v>
      </c>
      <c r="P62" s="8">
        <f t="shared" si="0"/>
        <v>0.86391795034646324</v>
      </c>
      <c r="Q62" s="8">
        <f t="shared" si="1"/>
        <v>0.95785447214707864</v>
      </c>
      <c r="R62" s="9">
        <f t="shared" si="2"/>
        <v>1.1575173308981053</v>
      </c>
      <c r="S62" s="9">
        <f t="shared" si="4"/>
        <v>4.4962499999999999</v>
      </c>
      <c r="T62" s="9">
        <f t="shared" si="3"/>
        <v>20.216264062499999</v>
      </c>
      <c r="U62" s="8"/>
      <c r="V62" s="8"/>
    </row>
    <row r="63" spans="2:22" x14ac:dyDescent="0.3">
      <c r="B63" t="s">
        <v>79</v>
      </c>
      <c r="C63" s="7" t="s">
        <v>100</v>
      </c>
      <c r="D63" s="7" t="s">
        <v>100</v>
      </c>
      <c r="E63" s="6" t="s">
        <v>17</v>
      </c>
      <c r="F63" s="6">
        <v>1</v>
      </c>
      <c r="G63" s="6">
        <v>1</v>
      </c>
      <c r="H63">
        <v>4.9000000000000004</v>
      </c>
      <c r="I63" s="2">
        <v>4.46875</v>
      </c>
      <c r="J63" s="2">
        <v>1.044</v>
      </c>
      <c r="K63" s="2">
        <v>667.09199999999998</v>
      </c>
      <c r="L63" s="2">
        <v>696.44399999999996</v>
      </c>
      <c r="M63">
        <v>2.0289999999999999</v>
      </c>
      <c r="N63">
        <v>397.31200000000001</v>
      </c>
      <c r="O63">
        <v>806.14599999999996</v>
      </c>
      <c r="P63" s="8">
        <f t="shared" si="0"/>
        <v>0.86391795034646324</v>
      </c>
      <c r="Q63" s="8">
        <f t="shared" si="1"/>
        <v>0.95785447214707864</v>
      </c>
      <c r="R63" s="9">
        <f t="shared" si="2"/>
        <v>1.1575173308981053</v>
      </c>
      <c r="S63" s="9">
        <f t="shared" si="4"/>
        <v>4.46875</v>
      </c>
      <c r="T63" s="9">
        <f t="shared" si="3"/>
        <v>19.9697265625</v>
      </c>
      <c r="U63" s="8"/>
      <c r="V63" s="8"/>
    </row>
    <row r="64" spans="2:22" x14ac:dyDescent="0.3">
      <c r="B64" t="s">
        <v>80</v>
      </c>
      <c r="C64" s="7" t="s">
        <v>100</v>
      </c>
      <c r="D64" s="7" t="s">
        <v>100</v>
      </c>
      <c r="E64" s="6" t="s">
        <v>17</v>
      </c>
      <c r="F64" s="6">
        <v>1</v>
      </c>
      <c r="G64">
        <v>2</v>
      </c>
      <c r="H64">
        <v>4.9000000000000004</v>
      </c>
      <c r="I64" s="2">
        <v>4.5112499999999995</v>
      </c>
      <c r="J64" s="2">
        <v>1.044</v>
      </c>
      <c r="K64" s="2">
        <v>667.09199999999998</v>
      </c>
      <c r="L64" s="2">
        <v>696.44399999999996</v>
      </c>
      <c r="M64">
        <v>2.0139999999999998</v>
      </c>
      <c r="N64">
        <v>388.97699999999998</v>
      </c>
      <c r="O64">
        <v>783.4</v>
      </c>
      <c r="P64" s="8">
        <f t="shared" si="0"/>
        <v>0.88900178708195043</v>
      </c>
      <c r="Q64" s="8">
        <f t="shared" si="1"/>
        <v>0.95785447214707864</v>
      </c>
      <c r="R64" s="9">
        <f t="shared" si="2"/>
        <v>1.1248571313702178</v>
      </c>
      <c r="S64" s="9">
        <f t="shared" si="4"/>
        <v>4.5112499999999995</v>
      </c>
      <c r="T64" s="9">
        <f t="shared" si="3"/>
        <v>20.351376562499997</v>
      </c>
      <c r="U64" s="8"/>
      <c r="V64" s="8"/>
    </row>
    <row r="65" spans="2:22" x14ac:dyDescent="0.3">
      <c r="B65" t="s">
        <v>81</v>
      </c>
      <c r="C65" s="7" t="s">
        <v>100</v>
      </c>
      <c r="D65" s="7" t="s">
        <v>100</v>
      </c>
      <c r="E65" s="6" t="s">
        <v>17</v>
      </c>
      <c r="F65" s="6">
        <v>1</v>
      </c>
      <c r="G65">
        <v>2</v>
      </c>
      <c r="H65">
        <v>4.9000000000000004</v>
      </c>
      <c r="I65" s="2">
        <v>4.4374999999999991</v>
      </c>
      <c r="J65" s="2">
        <v>1.044</v>
      </c>
      <c r="K65" s="2">
        <v>667.09199999999998</v>
      </c>
      <c r="L65" s="2">
        <v>696.44399999999996</v>
      </c>
      <c r="M65">
        <v>2.0139999999999998</v>
      </c>
      <c r="N65">
        <v>388.97699999999998</v>
      </c>
      <c r="O65">
        <v>783.4</v>
      </c>
      <c r="P65" s="8">
        <f t="shared" si="0"/>
        <v>0.88900178708195043</v>
      </c>
      <c r="Q65" s="8">
        <f t="shared" si="1"/>
        <v>0.95785447214707864</v>
      </c>
      <c r="R65" s="9">
        <f t="shared" si="2"/>
        <v>1.1248571313702178</v>
      </c>
      <c r="S65" s="9">
        <f t="shared" si="4"/>
        <v>4.4374999999999991</v>
      </c>
      <c r="T65" s="9">
        <f t="shared" si="3"/>
        <v>19.691406249999993</v>
      </c>
      <c r="U65" s="8"/>
      <c r="V65" s="8"/>
    </row>
    <row r="66" spans="2:22" x14ac:dyDescent="0.3">
      <c r="B66" t="s">
        <v>82</v>
      </c>
      <c r="C66" s="7" t="s">
        <v>100</v>
      </c>
      <c r="D66" s="7" t="s">
        <v>100</v>
      </c>
      <c r="E66" s="6" t="s">
        <v>17</v>
      </c>
      <c r="F66" s="6">
        <v>1</v>
      </c>
      <c r="G66">
        <v>2</v>
      </c>
      <c r="H66">
        <v>4.9000000000000004</v>
      </c>
      <c r="I66" s="2">
        <v>4.4375</v>
      </c>
      <c r="J66" s="2">
        <v>1.044</v>
      </c>
      <c r="K66" s="2">
        <v>667.09199999999998</v>
      </c>
      <c r="L66" s="2">
        <v>696.44399999999996</v>
      </c>
      <c r="M66">
        <v>2.0139999999999998</v>
      </c>
      <c r="N66">
        <v>388.97699999999998</v>
      </c>
      <c r="O66">
        <v>783.4</v>
      </c>
      <c r="P66" s="8">
        <f t="shared" si="0"/>
        <v>0.88900178708195043</v>
      </c>
      <c r="Q66" s="8">
        <f t="shared" si="1"/>
        <v>0.95785447214707864</v>
      </c>
      <c r="R66" s="9">
        <f t="shared" si="2"/>
        <v>1.1248571313702178</v>
      </c>
      <c r="S66" s="9">
        <f t="shared" si="4"/>
        <v>4.4375</v>
      </c>
      <c r="T66" s="9">
        <f t="shared" si="3"/>
        <v>19.69140625</v>
      </c>
      <c r="U66" s="8"/>
      <c r="V66" s="8"/>
    </row>
    <row r="67" spans="2:22" x14ac:dyDescent="0.3">
      <c r="B67" t="s">
        <v>83</v>
      </c>
      <c r="C67" s="7" t="s">
        <v>100</v>
      </c>
      <c r="D67" s="7" t="s">
        <v>100</v>
      </c>
      <c r="E67" s="6" t="s">
        <v>17</v>
      </c>
      <c r="F67" s="6">
        <v>1</v>
      </c>
      <c r="G67">
        <v>2</v>
      </c>
      <c r="H67">
        <v>4.9000000000000004</v>
      </c>
      <c r="I67" s="2">
        <v>4.4212500000000006</v>
      </c>
      <c r="J67" s="2">
        <v>1.044</v>
      </c>
      <c r="K67" s="2">
        <v>667.09199999999998</v>
      </c>
      <c r="L67" s="2">
        <v>696.44399999999996</v>
      </c>
      <c r="M67">
        <v>2.0139999999999998</v>
      </c>
      <c r="N67">
        <v>388.97699999999998</v>
      </c>
      <c r="O67">
        <v>783.4</v>
      </c>
      <c r="P67" s="8">
        <f t="shared" ref="P67:P81" si="5">L67/O67</f>
        <v>0.88900178708195043</v>
      </c>
      <c r="Q67" s="8">
        <f t="shared" ref="Q67:Q81" si="6">K67/L67</f>
        <v>0.95785447214707864</v>
      </c>
      <c r="R67" s="9">
        <f t="shared" ref="R67:R81" si="7">O67/L67</f>
        <v>1.1248571313702178</v>
      </c>
      <c r="S67" s="9">
        <f t="shared" si="4"/>
        <v>4.4212500000000006</v>
      </c>
      <c r="T67" s="9">
        <f t="shared" ref="T67:T81" si="8">S67^2</f>
        <v>19.547451562500004</v>
      </c>
      <c r="U67" s="8"/>
      <c r="V67" s="8"/>
    </row>
    <row r="68" spans="2:22" x14ac:dyDescent="0.3">
      <c r="B68" t="s">
        <v>84</v>
      </c>
      <c r="C68" s="7" t="s">
        <v>100</v>
      </c>
      <c r="D68" s="7" t="s">
        <v>100</v>
      </c>
      <c r="E68" s="6" t="s">
        <v>17</v>
      </c>
      <c r="F68">
        <v>2</v>
      </c>
      <c r="G68" s="6">
        <v>1</v>
      </c>
      <c r="H68">
        <v>4.3</v>
      </c>
      <c r="I68" s="2">
        <v>4.1224999999999996</v>
      </c>
      <c r="J68" s="2">
        <v>0.99099999999999999</v>
      </c>
      <c r="K68" s="2">
        <v>682.70500000000004</v>
      </c>
      <c r="L68" s="2">
        <v>676.56100000000004</v>
      </c>
      <c r="M68">
        <v>2.0289999999999999</v>
      </c>
      <c r="N68">
        <v>397.31200000000001</v>
      </c>
      <c r="O68">
        <v>806.14599999999996</v>
      </c>
      <c r="P68" s="8">
        <f t="shared" si="5"/>
        <v>0.839253683575928</v>
      </c>
      <c r="Q68" s="8">
        <f t="shared" si="6"/>
        <v>1.0090812210576725</v>
      </c>
      <c r="R68" s="9">
        <f t="shared" si="7"/>
        <v>1.1915348357354325</v>
      </c>
      <c r="S68" s="9">
        <f t="shared" ref="S68:S81" si="9">I68-$AF$14</f>
        <v>4.1224999999999996</v>
      </c>
      <c r="T68" s="9">
        <f t="shared" si="8"/>
        <v>16.995006249999996</v>
      </c>
      <c r="U68" s="8"/>
      <c r="V68" s="8"/>
    </row>
    <row r="69" spans="2:22" x14ac:dyDescent="0.3">
      <c r="B69" t="s">
        <v>85</v>
      </c>
      <c r="C69" s="7" t="s">
        <v>100</v>
      </c>
      <c r="D69" s="7" t="s">
        <v>100</v>
      </c>
      <c r="E69" s="6" t="s">
        <v>17</v>
      </c>
      <c r="F69">
        <v>2</v>
      </c>
      <c r="G69">
        <v>2</v>
      </c>
      <c r="H69">
        <v>4.5999999999999996</v>
      </c>
      <c r="I69" s="2">
        <v>4.4375</v>
      </c>
      <c r="J69" s="2">
        <v>0.99099999999999999</v>
      </c>
      <c r="K69" s="2">
        <v>682.70500000000004</v>
      </c>
      <c r="L69" s="2">
        <v>676.56100000000004</v>
      </c>
      <c r="M69">
        <v>2.0139999999999998</v>
      </c>
      <c r="N69">
        <v>388.97699999999998</v>
      </c>
      <c r="O69">
        <v>783.4</v>
      </c>
      <c r="P69" s="8">
        <f t="shared" si="5"/>
        <v>0.86362139392392145</v>
      </c>
      <c r="Q69" s="8">
        <f t="shared" si="6"/>
        <v>1.0090812210576725</v>
      </c>
      <c r="R69" s="9">
        <f t="shared" si="7"/>
        <v>1.157914807386178</v>
      </c>
      <c r="S69" s="9">
        <f t="shared" si="9"/>
        <v>4.4375</v>
      </c>
      <c r="T69" s="9">
        <f t="shared" si="8"/>
        <v>19.69140625</v>
      </c>
      <c r="U69" s="8"/>
      <c r="V69" s="8"/>
    </row>
    <row r="70" spans="2:22" x14ac:dyDescent="0.3">
      <c r="B70" t="s">
        <v>86</v>
      </c>
      <c r="C70" s="7" t="s">
        <v>100</v>
      </c>
      <c r="D70" s="7" t="s">
        <v>100</v>
      </c>
      <c r="E70" s="6" t="s">
        <v>17</v>
      </c>
      <c r="F70">
        <v>2</v>
      </c>
      <c r="G70">
        <v>2</v>
      </c>
      <c r="H70">
        <v>4.5</v>
      </c>
      <c r="I70" s="2">
        <v>4.4375</v>
      </c>
      <c r="J70" s="2">
        <v>0.99099999999999999</v>
      </c>
      <c r="K70" s="2">
        <v>682.70500000000004</v>
      </c>
      <c r="L70" s="2">
        <v>676.56100000000004</v>
      </c>
      <c r="M70">
        <v>2.0139999999999998</v>
      </c>
      <c r="N70">
        <v>388.97699999999998</v>
      </c>
      <c r="O70">
        <v>783.4</v>
      </c>
      <c r="P70" s="8">
        <f t="shared" si="5"/>
        <v>0.86362139392392145</v>
      </c>
      <c r="Q70" s="8">
        <f t="shared" si="6"/>
        <v>1.0090812210576725</v>
      </c>
      <c r="R70" s="9">
        <f t="shared" si="7"/>
        <v>1.157914807386178</v>
      </c>
      <c r="S70" s="9">
        <f t="shared" si="9"/>
        <v>4.4375</v>
      </c>
      <c r="T70" s="9">
        <f t="shared" si="8"/>
        <v>19.69140625</v>
      </c>
      <c r="U70" s="8"/>
      <c r="V70" s="8"/>
    </row>
    <row r="71" spans="2:22" x14ac:dyDescent="0.3">
      <c r="B71" t="s">
        <v>87</v>
      </c>
      <c r="C71" s="7" t="s">
        <v>100</v>
      </c>
      <c r="D71" s="7" t="s">
        <v>100</v>
      </c>
      <c r="E71" s="6" t="s">
        <v>17</v>
      </c>
      <c r="F71">
        <v>2</v>
      </c>
      <c r="G71">
        <v>1</v>
      </c>
      <c r="H71">
        <v>4.5</v>
      </c>
      <c r="I71" s="2">
        <v>4.4750000000000005</v>
      </c>
      <c r="J71" s="2">
        <v>0.99099999999999999</v>
      </c>
      <c r="K71" s="2">
        <v>682.70500000000004</v>
      </c>
      <c r="L71" s="2">
        <v>676.56100000000004</v>
      </c>
      <c r="M71">
        <v>2.0289999999999999</v>
      </c>
      <c r="N71">
        <v>397.31200000000001</v>
      </c>
      <c r="O71">
        <v>806.14599999999996</v>
      </c>
      <c r="P71" s="8">
        <f t="shared" si="5"/>
        <v>0.839253683575928</v>
      </c>
      <c r="Q71" s="8">
        <f t="shared" si="6"/>
        <v>1.0090812210576725</v>
      </c>
      <c r="R71" s="9">
        <f t="shared" si="7"/>
        <v>1.1915348357354325</v>
      </c>
      <c r="S71" s="9">
        <f t="shared" si="9"/>
        <v>4.4750000000000005</v>
      </c>
      <c r="T71" s="9">
        <f t="shared" si="8"/>
        <v>20.025625000000005</v>
      </c>
      <c r="U71" s="8"/>
      <c r="V71" s="8"/>
    </row>
    <row r="72" spans="2:22" x14ac:dyDescent="0.3">
      <c r="B72" t="s">
        <v>88</v>
      </c>
      <c r="C72" s="7" t="s">
        <v>100</v>
      </c>
      <c r="D72" s="7" t="s">
        <v>100</v>
      </c>
      <c r="E72" s="7" t="s">
        <v>23</v>
      </c>
      <c r="F72" s="6">
        <v>1</v>
      </c>
      <c r="G72" s="6">
        <v>1</v>
      </c>
      <c r="H72">
        <v>5.5</v>
      </c>
      <c r="I72" s="2">
        <v>4.1212499999999999</v>
      </c>
      <c r="J72" s="2">
        <v>0.97799999999999998</v>
      </c>
      <c r="K72" s="2">
        <v>727.93200000000002</v>
      </c>
      <c r="L72" s="2">
        <v>711.91700000000003</v>
      </c>
      <c r="M72" s="2">
        <v>2.0609999999999999</v>
      </c>
      <c r="N72" s="2">
        <v>394.85</v>
      </c>
      <c r="O72" s="2">
        <v>813.78599999999994</v>
      </c>
      <c r="P72" s="8">
        <f t="shared" si="5"/>
        <v>0.8748208988603885</v>
      </c>
      <c r="Q72" s="8">
        <f t="shared" si="6"/>
        <v>1.0224955999084162</v>
      </c>
      <c r="R72" s="9">
        <f t="shared" si="7"/>
        <v>1.1430911187680586</v>
      </c>
      <c r="S72" s="9">
        <f t="shared" si="9"/>
        <v>4.1212499999999999</v>
      </c>
      <c r="T72" s="9">
        <f t="shared" si="8"/>
        <v>16.9847015625</v>
      </c>
      <c r="U72" s="8"/>
      <c r="V72" s="8"/>
    </row>
    <row r="73" spans="2:22" x14ac:dyDescent="0.3">
      <c r="B73" t="s">
        <v>89</v>
      </c>
      <c r="C73" s="7" t="s">
        <v>100</v>
      </c>
      <c r="D73" s="7" t="s">
        <v>100</v>
      </c>
      <c r="E73" s="7" t="s">
        <v>23</v>
      </c>
      <c r="F73" s="6">
        <v>1</v>
      </c>
      <c r="G73">
        <v>2</v>
      </c>
      <c r="H73">
        <v>4.5999999999999996</v>
      </c>
      <c r="I73" s="2">
        <v>4.4662499999999996</v>
      </c>
      <c r="J73" s="2">
        <v>0.97799999999999998</v>
      </c>
      <c r="K73" s="2">
        <v>727.93200000000002</v>
      </c>
      <c r="L73" s="2">
        <v>711.91700000000003</v>
      </c>
      <c r="M73">
        <v>2.06</v>
      </c>
      <c r="N73">
        <v>391.25</v>
      </c>
      <c r="O73">
        <v>805.97500000000002</v>
      </c>
      <c r="P73" s="8">
        <f t="shared" si="5"/>
        <v>0.88329910977387638</v>
      </c>
      <c r="Q73" s="8">
        <f t="shared" si="6"/>
        <v>1.0224955999084162</v>
      </c>
      <c r="R73" s="9">
        <f t="shared" si="7"/>
        <v>1.1321193341358613</v>
      </c>
      <c r="S73" s="9">
        <f t="shared" si="9"/>
        <v>4.4662499999999996</v>
      </c>
      <c r="T73" s="9">
        <f t="shared" si="8"/>
        <v>19.947389062499997</v>
      </c>
      <c r="U73" s="8"/>
      <c r="V73" s="8"/>
    </row>
    <row r="74" spans="2:22" x14ac:dyDescent="0.3">
      <c r="B74" t="s">
        <v>90</v>
      </c>
      <c r="C74" s="7" t="s">
        <v>100</v>
      </c>
      <c r="D74" s="7" t="s">
        <v>100</v>
      </c>
      <c r="E74" s="7" t="s">
        <v>23</v>
      </c>
      <c r="F74" s="6">
        <v>1</v>
      </c>
      <c r="G74">
        <v>2</v>
      </c>
      <c r="H74">
        <v>5.4</v>
      </c>
      <c r="I74" s="2">
        <v>4.46875</v>
      </c>
      <c r="J74" s="2">
        <v>0.97799999999999998</v>
      </c>
      <c r="K74" s="2">
        <v>727.93200000000002</v>
      </c>
      <c r="L74" s="2">
        <v>711.91700000000003</v>
      </c>
      <c r="M74">
        <v>2.06</v>
      </c>
      <c r="N74">
        <v>391.25</v>
      </c>
      <c r="O74">
        <v>805.97500000000002</v>
      </c>
      <c r="P74" s="8">
        <f t="shared" si="5"/>
        <v>0.88329910977387638</v>
      </c>
      <c r="Q74" s="8">
        <f t="shared" si="6"/>
        <v>1.0224955999084162</v>
      </c>
      <c r="R74" s="9">
        <f t="shared" si="7"/>
        <v>1.1321193341358613</v>
      </c>
      <c r="S74" s="9">
        <f t="shared" si="9"/>
        <v>4.46875</v>
      </c>
      <c r="T74" s="9">
        <f t="shared" si="8"/>
        <v>19.9697265625</v>
      </c>
      <c r="U74" s="8"/>
      <c r="V74" s="8"/>
    </row>
    <row r="75" spans="2:22" x14ac:dyDescent="0.3">
      <c r="B75" t="s">
        <v>91</v>
      </c>
      <c r="C75" s="7" t="s">
        <v>100</v>
      </c>
      <c r="D75" s="7" t="s">
        <v>100</v>
      </c>
      <c r="E75" s="7" t="s">
        <v>23</v>
      </c>
      <c r="F75" s="6">
        <v>1</v>
      </c>
      <c r="G75">
        <v>2</v>
      </c>
      <c r="H75">
        <v>5.5</v>
      </c>
      <c r="I75" s="2">
        <v>4.4662499999999996</v>
      </c>
      <c r="J75" s="2">
        <v>0.97799999999999998</v>
      </c>
      <c r="K75" s="2">
        <v>727.93200000000002</v>
      </c>
      <c r="L75" s="2">
        <v>711.91700000000003</v>
      </c>
      <c r="M75">
        <v>2.06</v>
      </c>
      <c r="N75">
        <v>391.25</v>
      </c>
      <c r="O75">
        <v>805.97500000000002</v>
      </c>
      <c r="P75" s="8">
        <f t="shared" si="5"/>
        <v>0.88329910977387638</v>
      </c>
      <c r="Q75" s="8">
        <f t="shared" si="6"/>
        <v>1.0224955999084162</v>
      </c>
      <c r="R75" s="9">
        <f t="shared" si="7"/>
        <v>1.1321193341358613</v>
      </c>
      <c r="S75" s="9">
        <f t="shared" si="9"/>
        <v>4.4662499999999996</v>
      </c>
      <c r="T75" s="9">
        <f t="shared" si="8"/>
        <v>19.947389062499997</v>
      </c>
      <c r="U75" s="8"/>
      <c r="V75" s="8"/>
    </row>
    <row r="76" spans="2:22" x14ac:dyDescent="0.3">
      <c r="B76" t="s">
        <v>92</v>
      </c>
      <c r="C76" s="7" t="s">
        <v>100</v>
      </c>
      <c r="D76" s="7" t="s">
        <v>100</v>
      </c>
      <c r="E76" s="7" t="s">
        <v>23</v>
      </c>
      <c r="F76">
        <v>2</v>
      </c>
      <c r="G76" s="6">
        <v>1</v>
      </c>
      <c r="H76">
        <v>5.2</v>
      </c>
      <c r="I76" s="2">
        <v>4.4675000000000002</v>
      </c>
      <c r="J76" s="2">
        <v>0.96799999999999997</v>
      </c>
      <c r="K76" s="2">
        <v>709.495</v>
      </c>
      <c r="L76" s="2">
        <v>686.79100000000005</v>
      </c>
      <c r="M76" s="2">
        <v>2.0609999999999999</v>
      </c>
      <c r="N76" s="2">
        <v>394.85</v>
      </c>
      <c r="O76" s="2">
        <v>813.78599999999994</v>
      </c>
      <c r="P76" s="8">
        <f t="shared" si="5"/>
        <v>0.84394545986291247</v>
      </c>
      <c r="Q76" s="8">
        <f t="shared" si="6"/>
        <v>1.033058091908601</v>
      </c>
      <c r="R76" s="9">
        <f t="shared" si="7"/>
        <v>1.184910693355038</v>
      </c>
      <c r="S76" s="9">
        <f t="shared" si="9"/>
        <v>4.4675000000000002</v>
      </c>
      <c r="T76" s="9">
        <f t="shared" si="8"/>
        <v>19.958556250000001</v>
      </c>
      <c r="U76" s="8"/>
      <c r="V76" s="8"/>
    </row>
    <row r="77" spans="2:22" x14ac:dyDescent="0.3">
      <c r="B77" t="s">
        <v>93</v>
      </c>
      <c r="C77" s="7" t="s">
        <v>100</v>
      </c>
      <c r="D77" s="7" t="s">
        <v>100</v>
      </c>
      <c r="E77" s="7" t="s">
        <v>23</v>
      </c>
      <c r="F77">
        <v>2</v>
      </c>
      <c r="G77" s="6">
        <v>1</v>
      </c>
      <c r="H77">
        <v>5.5</v>
      </c>
      <c r="I77" s="2">
        <v>4.4949999999999992</v>
      </c>
      <c r="J77" s="2">
        <v>0.96799999999999997</v>
      </c>
      <c r="K77" s="2">
        <v>709.495</v>
      </c>
      <c r="L77" s="2">
        <v>686.79100000000005</v>
      </c>
      <c r="M77" s="2">
        <v>2.0609999999999999</v>
      </c>
      <c r="N77" s="2">
        <v>394.85</v>
      </c>
      <c r="O77" s="2">
        <v>813.78599999999994</v>
      </c>
      <c r="P77" s="8">
        <f t="shared" si="5"/>
        <v>0.84394545986291247</v>
      </c>
      <c r="Q77" s="8">
        <f t="shared" si="6"/>
        <v>1.033058091908601</v>
      </c>
      <c r="R77" s="9">
        <f t="shared" si="7"/>
        <v>1.184910693355038</v>
      </c>
      <c r="S77" s="9">
        <f t="shared" si="9"/>
        <v>4.4949999999999992</v>
      </c>
      <c r="T77" s="9">
        <f t="shared" si="8"/>
        <v>20.205024999999992</v>
      </c>
      <c r="U77" s="8"/>
      <c r="V77" s="8"/>
    </row>
    <row r="78" spans="2:22" x14ac:dyDescent="0.3">
      <c r="B78" t="s">
        <v>94</v>
      </c>
      <c r="C78" s="7" t="s">
        <v>100</v>
      </c>
      <c r="D78" s="7" t="s">
        <v>100</v>
      </c>
      <c r="E78" s="7" t="s">
        <v>23</v>
      </c>
      <c r="F78">
        <v>2</v>
      </c>
      <c r="G78">
        <v>2</v>
      </c>
      <c r="H78">
        <v>4.5999999999999996</v>
      </c>
      <c r="I78" s="2">
        <v>4.4412500000000001</v>
      </c>
      <c r="J78" s="2">
        <v>0.96799999999999997</v>
      </c>
      <c r="K78" s="2">
        <v>709.495</v>
      </c>
      <c r="L78" s="2">
        <v>686.79100000000005</v>
      </c>
      <c r="M78">
        <v>2.06</v>
      </c>
      <c r="N78">
        <v>391.25</v>
      </c>
      <c r="O78">
        <v>805.97500000000002</v>
      </c>
      <c r="P78" s="8">
        <f t="shared" si="5"/>
        <v>0.85212444554731848</v>
      </c>
      <c r="Q78" s="8">
        <f t="shared" si="6"/>
        <v>1.033058091908601</v>
      </c>
      <c r="R78" s="9">
        <f t="shared" si="7"/>
        <v>1.1735375099557215</v>
      </c>
      <c r="S78" s="9">
        <f t="shared" si="9"/>
        <v>4.4412500000000001</v>
      </c>
      <c r="T78" s="9">
        <f t="shared" si="8"/>
        <v>19.724701562500002</v>
      </c>
      <c r="U78" s="8"/>
      <c r="V78" s="8"/>
    </row>
    <row r="79" spans="2:22" x14ac:dyDescent="0.3">
      <c r="B79" t="s">
        <v>95</v>
      </c>
      <c r="C79" s="7" t="s">
        <v>100</v>
      </c>
      <c r="D79" s="7" t="s">
        <v>100</v>
      </c>
      <c r="E79" s="7" t="s">
        <v>23</v>
      </c>
      <c r="F79">
        <v>2</v>
      </c>
      <c r="G79">
        <v>2</v>
      </c>
      <c r="H79">
        <v>5.4</v>
      </c>
      <c r="I79" s="2">
        <v>4.2037500000000003</v>
      </c>
      <c r="J79" s="2">
        <v>0.96799999999999997</v>
      </c>
      <c r="K79" s="2">
        <v>709.495</v>
      </c>
      <c r="L79" s="2">
        <v>686.79100000000005</v>
      </c>
      <c r="M79">
        <v>2.06</v>
      </c>
      <c r="N79">
        <v>391.25</v>
      </c>
      <c r="O79">
        <v>805.97500000000002</v>
      </c>
      <c r="P79" s="8">
        <f t="shared" si="5"/>
        <v>0.85212444554731848</v>
      </c>
      <c r="Q79" s="8">
        <f t="shared" si="6"/>
        <v>1.033058091908601</v>
      </c>
      <c r="R79" s="9">
        <f t="shared" si="7"/>
        <v>1.1735375099557215</v>
      </c>
      <c r="S79" s="9">
        <f t="shared" si="9"/>
        <v>4.2037500000000003</v>
      </c>
      <c r="T79" s="9">
        <f t="shared" si="8"/>
        <v>17.671514062500002</v>
      </c>
      <c r="U79" s="8"/>
      <c r="V79" s="8"/>
    </row>
    <row r="80" spans="2:22" x14ac:dyDescent="0.3">
      <c r="B80" t="s">
        <v>96</v>
      </c>
      <c r="C80" s="7" t="s">
        <v>100</v>
      </c>
      <c r="D80" s="7" t="s">
        <v>100</v>
      </c>
      <c r="E80" s="7" t="s">
        <v>23</v>
      </c>
      <c r="F80">
        <v>2</v>
      </c>
      <c r="G80">
        <v>2</v>
      </c>
      <c r="H80">
        <v>5.2</v>
      </c>
      <c r="I80" s="2">
        <v>4.0737499999999995</v>
      </c>
      <c r="J80" s="2">
        <v>0.96799999999999997</v>
      </c>
      <c r="K80" s="2">
        <v>709.495</v>
      </c>
      <c r="L80" s="2">
        <v>686.79100000000005</v>
      </c>
      <c r="M80">
        <v>2.06</v>
      </c>
      <c r="N80">
        <v>391.25</v>
      </c>
      <c r="O80">
        <v>805.97500000000002</v>
      </c>
      <c r="P80" s="8">
        <f t="shared" si="5"/>
        <v>0.85212444554731848</v>
      </c>
      <c r="Q80" s="8">
        <f t="shared" si="6"/>
        <v>1.033058091908601</v>
      </c>
      <c r="R80" s="9">
        <f t="shared" si="7"/>
        <v>1.1735375099557215</v>
      </c>
      <c r="S80" s="9">
        <f t="shared" si="9"/>
        <v>4.0737499999999995</v>
      </c>
      <c r="T80" s="9">
        <f t="shared" si="8"/>
        <v>16.595439062499995</v>
      </c>
      <c r="U80" s="8"/>
      <c r="V80" s="8"/>
    </row>
    <row r="81" spans="2:22" x14ac:dyDescent="0.3">
      <c r="B81" t="s">
        <v>97</v>
      </c>
      <c r="C81" s="7" t="s">
        <v>100</v>
      </c>
      <c r="D81" s="7" t="s">
        <v>100</v>
      </c>
      <c r="E81" s="7" t="s">
        <v>23</v>
      </c>
      <c r="F81">
        <v>2</v>
      </c>
      <c r="G81">
        <v>2</v>
      </c>
      <c r="H81">
        <v>5.2</v>
      </c>
      <c r="I81" s="2">
        <v>4.1124999999999998</v>
      </c>
      <c r="J81" s="2">
        <v>0.96799999999999997</v>
      </c>
      <c r="K81" s="2">
        <v>709.495</v>
      </c>
      <c r="L81" s="2">
        <v>686.79100000000005</v>
      </c>
      <c r="M81">
        <v>2.06</v>
      </c>
      <c r="N81">
        <v>391.25</v>
      </c>
      <c r="O81">
        <v>805.97500000000002</v>
      </c>
      <c r="P81" s="8">
        <f t="shared" si="5"/>
        <v>0.85212444554731848</v>
      </c>
      <c r="Q81" s="8">
        <f t="shared" si="6"/>
        <v>1.033058091908601</v>
      </c>
      <c r="R81" s="9">
        <f t="shared" si="7"/>
        <v>1.1735375099557215</v>
      </c>
      <c r="S81" s="9">
        <f t="shared" si="9"/>
        <v>4.1124999999999998</v>
      </c>
      <c r="T81" s="9">
        <f t="shared" si="8"/>
        <v>16.912656249999998</v>
      </c>
      <c r="U81" s="8"/>
      <c r="V81" s="8"/>
    </row>
    <row r="85" spans="2:22" x14ac:dyDescent="0.3">
      <c r="I85" s="2">
        <f>AVERAGE(I2:I81)</f>
        <v>4.0427187500000006</v>
      </c>
      <c r="M85">
        <f>_xlfn.STDEV.S(M2:M81)</f>
        <v>5.7405176353286319E-2</v>
      </c>
    </row>
    <row r="101" spans="8:8" x14ac:dyDescent="0.3">
      <c r="H101">
        <v>5.69</v>
      </c>
    </row>
    <row r="102" spans="8:8" x14ac:dyDescent="0.3">
      <c r="H102">
        <v>5.91</v>
      </c>
    </row>
    <row r="103" spans="8:8" x14ac:dyDescent="0.3">
      <c r="H103">
        <v>5.16</v>
      </c>
    </row>
    <row r="104" spans="8:8" x14ac:dyDescent="0.3">
      <c r="H104">
        <v>5.03</v>
      </c>
    </row>
  </sheetData>
  <autoFilter ref="B1:I93" xr:uid="{A03A3BC6-CBD4-4BBB-A82B-2E79368F2EF2}"/>
  <pageMargins left="0.7" right="0.7" top="0.75" bottom="0.75" header="0.3" footer="0.3"/>
  <pageSetup paperSize="9" orientation="portrait" verticalDpi="0" r:id="rId1"/>
  <headerFooter>
    <oddFooter>&amp;C_x000D_&amp;1#&amp;"Arial"&amp;8&amp;K000000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BA8FE-3E6A-474B-8FF5-3119513F766D}">
  <dimension ref="A1:L86"/>
  <sheetViews>
    <sheetView workbookViewId="0">
      <selection activeCell="G89" sqref="G89"/>
    </sheetView>
  </sheetViews>
  <sheetFormatPr defaultRowHeight="14.4" x14ac:dyDescent="0.3"/>
  <sheetData>
    <row r="1" spans="1:12" x14ac:dyDescent="0.3">
      <c r="A1" t="s">
        <v>105</v>
      </c>
    </row>
    <row r="2" spans="1:12" x14ac:dyDescent="0.3">
      <c r="A2" t="s">
        <v>106</v>
      </c>
      <c r="B2" t="s">
        <v>107</v>
      </c>
      <c r="C2" t="s">
        <v>108</v>
      </c>
      <c r="D2" t="s">
        <v>109</v>
      </c>
      <c r="E2" t="s">
        <v>110</v>
      </c>
      <c r="F2" t="s">
        <v>111</v>
      </c>
      <c r="G2" t="s">
        <v>112</v>
      </c>
      <c r="H2" t="s">
        <v>113</v>
      </c>
      <c r="I2" t="s">
        <v>114</v>
      </c>
      <c r="J2" t="s">
        <v>185</v>
      </c>
      <c r="K2" t="s">
        <v>186</v>
      </c>
    </row>
    <row r="3" spans="1:12" x14ac:dyDescent="0.3">
      <c r="A3">
        <v>1</v>
      </c>
      <c r="B3">
        <v>5.5</v>
      </c>
      <c r="C3">
        <v>5.5918999999999999</v>
      </c>
      <c r="D3">
        <v>7.8200000000000006E-2</v>
      </c>
      <c r="E3" t="s">
        <v>115</v>
      </c>
      <c r="F3">
        <v>-9.1899999999999996E-2</v>
      </c>
      <c r="G3">
        <v>-0.3</v>
      </c>
      <c r="H3">
        <v>-0.3</v>
      </c>
      <c r="I3">
        <v>6.0505000000000003E-2</v>
      </c>
      <c r="J3">
        <v>0</v>
      </c>
      <c r="K3">
        <v>-7.5266E-2</v>
      </c>
      <c r="L3" t="s">
        <v>187</v>
      </c>
    </row>
    <row r="4" spans="1:12" x14ac:dyDescent="0.3">
      <c r="A4">
        <v>2</v>
      </c>
      <c r="B4">
        <v>5.5</v>
      </c>
      <c r="C4">
        <v>5.8543000000000003</v>
      </c>
      <c r="D4">
        <v>6.4600000000000005E-2</v>
      </c>
      <c r="E4" t="s">
        <v>116</v>
      </c>
      <c r="F4">
        <v>-0.3543</v>
      </c>
      <c r="G4">
        <v>-1.1399999999999999</v>
      </c>
      <c r="H4">
        <v>-1.1399999999999999</v>
      </c>
      <c r="I4">
        <v>4.1357600000000001E-2</v>
      </c>
      <c r="J4">
        <v>0.01</v>
      </c>
      <c r="K4">
        <v>-0.23693</v>
      </c>
      <c r="L4" t="s">
        <v>187</v>
      </c>
    </row>
    <row r="5" spans="1:12" x14ac:dyDescent="0.3">
      <c r="A5">
        <v>3</v>
      </c>
      <c r="B5">
        <v>5.6</v>
      </c>
      <c r="C5">
        <v>5.5124000000000004</v>
      </c>
      <c r="D5">
        <v>8.3500000000000005E-2</v>
      </c>
      <c r="E5" t="s">
        <v>117</v>
      </c>
      <c r="F5">
        <v>8.7599999999999997E-2</v>
      </c>
      <c r="G5">
        <v>0.28999999999999998</v>
      </c>
      <c r="H5">
        <v>0.28000000000000003</v>
      </c>
      <c r="I5">
        <v>6.8956799999999999E-2</v>
      </c>
      <c r="J5">
        <v>0</v>
      </c>
      <c r="K5">
        <v>7.7243999999999993E-2</v>
      </c>
      <c r="L5" t="s">
        <v>187</v>
      </c>
    </row>
    <row r="6" spans="1:12" x14ac:dyDescent="0.3">
      <c r="A6">
        <v>4</v>
      </c>
      <c r="B6">
        <v>5.6</v>
      </c>
      <c r="C6">
        <v>5.7835000000000001</v>
      </c>
      <c r="D6">
        <v>6.6900000000000001E-2</v>
      </c>
      <c r="E6" t="s">
        <v>118</v>
      </c>
      <c r="F6">
        <v>-0.1835</v>
      </c>
      <c r="G6">
        <v>-0.59</v>
      </c>
      <c r="H6">
        <v>-0.59</v>
      </c>
      <c r="I6">
        <v>4.4243299999999999E-2</v>
      </c>
      <c r="J6">
        <v>0</v>
      </c>
      <c r="K6">
        <v>-0.12651699999999999</v>
      </c>
      <c r="L6" t="s">
        <v>187</v>
      </c>
    </row>
    <row r="7" spans="1:12" x14ac:dyDescent="0.3">
      <c r="A7">
        <v>5</v>
      </c>
      <c r="B7">
        <v>5.7</v>
      </c>
      <c r="C7">
        <v>5.7473999999999998</v>
      </c>
      <c r="D7">
        <v>6.8500000000000005E-2</v>
      </c>
      <c r="E7" t="s">
        <v>119</v>
      </c>
      <c r="F7">
        <v>-4.7399999999999998E-2</v>
      </c>
      <c r="G7">
        <v>-0.15</v>
      </c>
      <c r="H7">
        <v>-0.15</v>
      </c>
      <c r="I7">
        <v>4.64573E-2</v>
      </c>
      <c r="J7">
        <v>0</v>
      </c>
      <c r="K7">
        <v>-3.3467999999999998E-2</v>
      </c>
      <c r="L7" t="s">
        <v>187</v>
      </c>
    </row>
    <row r="8" spans="1:12" x14ac:dyDescent="0.3">
      <c r="A8">
        <v>6</v>
      </c>
      <c r="B8">
        <v>5.7</v>
      </c>
      <c r="C8">
        <v>5.5214999999999996</v>
      </c>
      <c r="D8">
        <v>8.2900000000000001E-2</v>
      </c>
      <c r="E8" t="s">
        <v>120</v>
      </c>
      <c r="F8">
        <v>0.17849999999999999</v>
      </c>
      <c r="G8">
        <v>0.57999999999999996</v>
      </c>
      <c r="H8">
        <v>0.57999999999999996</v>
      </c>
      <c r="I8">
        <v>6.8042099999999994E-2</v>
      </c>
      <c r="J8">
        <v>0.01</v>
      </c>
      <c r="K8">
        <v>0.156531</v>
      </c>
      <c r="L8" t="s">
        <v>187</v>
      </c>
    </row>
    <row r="9" spans="1:12" x14ac:dyDescent="0.3">
      <c r="A9">
        <v>7</v>
      </c>
      <c r="B9">
        <v>5.6</v>
      </c>
      <c r="C9">
        <v>5.5845000000000002</v>
      </c>
      <c r="D9">
        <v>7.8700000000000006E-2</v>
      </c>
      <c r="E9" t="s">
        <v>121</v>
      </c>
      <c r="F9">
        <v>1.55E-2</v>
      </c>
      <c r="G9">
        <v>0.05</v>
      </c>
      <c r="H9">
        <v>0.05</v>
      </c>
      <c r="I9">
        <v>6.1301399999999999E-2</v>
      </c>
      <c r="J9">
        <v>0</v>
      </c>
      <c r="K9">
        <v>1.2782E-2</v>
      </c>
      <c r="L9" t="s">
        <v>187</v>
      </c>
    </row>
    <row r="10" spans="1:12" x14ac:dyDescent="0.3">
      <c r="A10">
        <v>8</v>
      </c>
      <c r="B10">
        <v>5.6</v>
      </c>
      <c r="C10">
        <v>5.5458999999999996</v>
      </c>
      <c r="D10">
        <v>8.1299999999999997E-2</v>
      </c>
      <c r="E10" t="s">
        <v>122</v>
      </c>
      <c r="F10">
        <v>5.4100000000000002E-2</v>
      </c>
      <c r="G10">
        <v>0.18</v>
      </c>
      <c r="H10">
        <v>0.17</v>
      </c>
      <c r="I10">
        <v>6.5468100000000001E-2</v>
      </c>
      <c r="J10">
        <v>0</v>
      </c>
      <c r="K10">
        <v>4.6306E-2</v>
      </c>
      <c r="L10" t="s">
        <v>187</v>
      </c>
    </row>
    <row r="11" spans="1:12" x14ac:dyDescent="0.3">
      <c r="A11">
        <v>9</v>
      </c>
      <c r="B11">
        <v>5.6</v>
      </c>
      <c r="C11">
        <v>5.5433000000000003</v>
      </c>
      <c r="D11">
        <v>8.1500000000000003E-2</v>
      </c>
      <c r="E11" t="s">
        <v>123</v>
      </c>
      <c r="F11">
        <v>5.67E-2</v>
      </c>
      <c r="G11">
        <v>0.18</v>
      </c>
      <c r="H11">
        <v>0.18</v>
      </c>
      <c r="I11">
        <v>6.5742499999999995E-2</v>
      </c>
      <c r="J11">
        <v>0</v>
      </c>
      <c r="K11">
        <v>4.8614999999999998E-2</v>
      </c>
      <c r="L11" t="s">
        <v>187</v>
      </c>
    </row>
    <row r="12" spans="1:12" x14ac:dyDescent="0.3">
      <c r="A12">
        <v>10</v>
      </c>
      <c r="B12">
        <v>5.7</v>
      </c>
      <c r="C12">
        <v>5.5297000000000001</v>
      </c>
      <c r="D12">
        <v>8.2400000000000001E-2</v>
      </c>
      <c r="E12" t="s">
        <v>124</v>
      </c>
      <c r="F12">
        <v>0.17030000000000001</v>
      </c>
      <c r="G12">
        <v>0.55000000000000004</v>
      </c>
      <c r="H12">
        <v>0.55000000000000004</v>
      </c>
      <c r="I12">
        <v>6.7185800000000004E-2</v>
      </c>
      <c r="J12">
        <v>0.01</v>
      </c>
      <c r="K12">
        <v>0.14818500000000001</v>
      </c>
      <c r="L12" t="s">
        <v>187</v>
      </c>
    </row>
    <row r="13" spans="1:12" x14ac:dyDescent="0.3">
      <c r="A13">
        <v>11</v>
      </c>
      <c r="B13">
        <v>5.9</v>
      </c>
      <c r="C13">
        <v>6.1223000000000001</v>
      </c>
      <c r="D13">
        <v>7.1400000000000005E-2</v>
      </c>
      <c r="E13" t="s">
        <v>125</v>
      </c>
      <c r="F13">
        <v>-0.2223</v>
      </c>
      <c r="G13">
        <v>-0.72</v>
      </c>
      <c r="H13">
        <v>-0.72</v>
      </c>
      <c r="I13">
        <v>5.0428099999999997E-2</v>
      </c>
      <c r="J13">
        <v>0.01</v>
      </c>
      <c r="K13">
        <v>-0.16489300000000001</v>
      </c>
      <c r="L13" t="s">
        <v>187</v>
      </c>
    </row>
    <row r="14" spans="1:12" x14ac:dyDescent="0.3">
      <c r="A14">
        <v>12</v>
      </c>
      <c r="B14">
        <v>6</v>
      </c>
      <c r="C14">
        <v>6.2098000000000004</v>
      </c>
      <c r="D14">
        <v>7.8399999999999997E-2</v>
      </c>
      <c r="E14" t="s">
        <v>126</v>
      </c>
      <c r="F14">
        <v>-0.20979999999999999</v>
      </c>
      <c r="G14">
        <v>-0.68</v>
      </c>
      <c r="H14">
        <v>-0.68</v>
      </c>
      <c r="I14">
        <v>6.0894799999999999E-2</v>
      </c>
      <c r="J14">
        <v>0.01</v>
      </c>
      <c r="K14">
        <v>-0.172795</v>
      </c>
      <c r="L14" t="s">
        <v>187</v>
      </c>
    </row>
    <row r="15" spans="1:12" x14ac:dyDescent="0.3">
      <c r="A15">
        <v>13</v>
      </c>
      <c r="B15">
        <v>6.3</v>
      </c>
      <c r="C15">
        <v>6.2226999999999997</v>
      </c>
      <c r="D15">
        <v>7.9600000000000004E-2</v>
      </c>
      <c r="E15" t="s">
        <v>127</v>
      </c>
      <c r="F15">
        <v>7.7299999999999994E-2</v>
      </c>
      <c r="G15">
        <v>0.25</v>
      </c>
      <c r="H15">
        <v>0.25</v>
      </c>
      <c r="I15">
        <v>6.2769800000000001E-2</v>
      </c>
      <c r="J15">
        <v>0</v>
      </c>
      <c r="K15">
        <v>6.4639000000000002E-2</v>
      </c>
      <c r="L15" t="s">
        <v>187</v>
      </c>
    </row>
    <row r="16" spans="1:12" x14ac:dyDescent="0.3">
      <c r="A16">
        <v>14</v>
      </c>
      <c r="B16">
        <v>6.2</v>
      </c>
      <c r="C16">
        <v>6.2720000000000002</v>
      </c>
      <c r="D16">
        <v>8.4500000000000006E-2</v>
      </c>
      <c r="E16" t="s">
        <v>128</v>
      </c>
      <c r="F16">
        <v>-7.1999999999999995E-2</v>
      </c>
      <c r="G16">
        <v>-0.23</v>
      </c>
      <c r="H16">
        <v>-0.23</v>
      </c>
      <c r="I16">
        <v>7.0730600000000005E-2</v>
      </c>
      <c r="J16">
        <v>0</v>
      </c>
      <c r="K16">
        <v>-6.4423999999999995E-2</v>
      </c>
      <c r="L16" t="s">
        <v>187</v>
      </c>
    </row>
    <row r="17" spans="1:12" x14ac:dyDescent="0.3">
      <c r="A17">
        <v>15</v>
      </c>
      <c r="B17">
        <v>6.2</v>
      </c>
      <c r="C17">
        <v>6.1717000000000004</v>
      </c>
      <c r="D17">
        <v>7.51E-2</v>
      </c>
      <c r="E17" t="s">
        <v>129</v>
      </c>
      <c r="F17">
        <v>2.8299999999999999E-2</v>
      </c>
      <c r="G17">
        <v>0.09</v>
      </c>
      <c r="H17">
        <v>0.09</v>
      </c>
      <c r="I17">
        <v>5.5858199999999997E-2</v>
      </c>
      <c r="J17">
        <v>0</v>
      </c>
      <c r="K17">
        <v>2.2171E-2</v>
      </c>
      <c r="L17" t="s">
        <v>187</v>
      </c>
    </row>
    <row r="18" spans="1:12" x14ac:dyDescent="0.3">
      <c r="A18">
        <v>16</v>
      </c>
      <c r="B18">
        <v>5.8</v>
      </c>
      <c r="C18">
        <v>6.1498999999999997</v>
      </c>
      <c r="D18">
        <v>7.3400000000000007E-2</v>
      </c>
      <c r="E18" t="s">
        <v>130</v>
      </c>
      <c r="F18">
        <v>-0.34989999999999999</v>
      </c>
      <c r="G18">
        <v>-1.1299999999999999</v>
      </c>
      <c r="H18">
        <v>-1.1299999999999999</v>
      </c>
      <c r="I18">
        <v>5.3309000000000002E-2</v>
      </c>
      <c r="J18">
        <v>0.02</v>
      </c>
      <c r="K18">
        <v>-0.26896999999999999</v>
      </c>
      <c r="L18" t="s">
        <v>187</v>
      </c>
    </row>
    <row r="19" spans="1:12" x14ac:dyDescent="0.3">
      <c r="A19">
        <v>17</v>
      </c>
      <c r="B19">
        <v>5.9</v>
      </c>
      <c r="C19">
        <v>6.2226999999999997</v>
      </c>
      <c r="D19">
        <v>7.9600000000000004E-2</v>
      </c>
      <c r="E19" t="s">
        <v>127</v>
      </c>
      <c r="F19">
        <v>-0.32269999999999999</v>
      </c>
      <c r="G19">
        <v>-1.05</v>
      </c>
      <c r="H19">
        <v>-1.05</v>
      </c>
      <c r="I19">
        <v>6.2769800000000001E-2</v>
      </c>
      <c r="J19">
        <v>0.02</v>
      </c>
      <c r="K19">
        <v>-0.27155299999999999</v>
      </c>
      <c r="L19" t="s">
        <v>187</v>
      </c>
    </row>
    <row r="20" spans="1:12" x14ac:dyDescent="0.3">
      <c r="A20">
        <v>18</v>
      </c>
      <c r="B20">
        <v>5.9</v>
      </c>
      <c r="C20">
        <v>6.2988999999999997</v>
      </c>
      <c r="D20">
        <v>8.7400000000000005E-2</v>
      </c>
      <c r="E20" t="s">
        <v>131</v>
      </c>
      <c r="F20">
        <v>-0.39889999999999998</v>
      </c>
      <c r="G20">
        <v>-1.31</v>
      </c>
      <c r="H20">
        <v>-1.31</v>
      </c>
      <c r="I20">
        <v>7.5608400000000006E-2</v>
      </c>
      <c r="J20">
        <v>0.03</v>
      </c>
      <c r="K20">
        <v>-0.37508999999999998</v>
      </c>
      <c r="L20" t="s">
        <v>187</v>
      </c>
    </row>
    <row r="21" spans="1:12" x14ac:dyDescent="0.3">
      <c r="A21">
        <v>19</v>
      </c>
      <c r="B21">
        <v>6.5</v>
      </c>
      <c r="C21">
        <v>6.3090999999999999</v>
      </c>
      <c r="D21">
        <v>8.8499999999999995E-2</v>
      </c>
      <c r="E21" t="s">
        <v>132</v>
      </c>
      <c r="F21">
        <v>0.19089999999999999</v>
      </c>
      <c r="G21">
        <v>0.63</v>
      </c>
      <c r="H21">
        <v>0.62</v>
      </c>
      <c r="I21">
        <v>7.7556600000000003E-2</v>
      </c>
      <c r="J21">
        <v>0.01</v>
      </c>
      <c r="K21">
        <v>0.180587</v>
      </c>
      <c r="L21" t="s">
        <v>187</v>
      </c>
    </row>
    <row r="22" spans="1:12" x14ac:dyDescent="0.3">
      <c r="A22">
        <v>20</v>
      </c>
      <c r="B22">
        <v>6.2</v>
      </c>
      <c r="C22">
        <v>6.1654</v>
      </c>
      <c r="D22">
        <v>7.46E-2</v>
      </c>
      <c r="E22" t="s">
        <v>133</v>
      </c>
      <c r="F22">
        <v>3.4599999999999999E-2</v>
      </c>
      <c r="G22">
        <v>0.11</v>
      </c>
      <c r="H22">
        <v>0.11</v>
      </c>
      <c r="I22">
        <v>5.5101499999999998E-2</v>
      </c>
      <c r="J22">
        <v>0</v>
      </c>
      <c r="K22">
        <v>2.6862E-2</v>
      </c>
      <c r="L22" t="s">
        <v>187</v>
      </c>
    </row>
    <row r="23" spans="1:12" x14ac:dyDescent="0.3">
      <c r="A23">
        <v>21</v>
      </c>
      <c r="B23">
        <v>4.8</v>
      </c>
      <c r="C23">
        <v>4.8228999999999997</v>
      </c>
      <c r="D23">
        <v>7.6300000000000007E-2</v>
      </c>
      <c r="E23" t="s">
        <v>134</v>
      </c>
      <c r="F23">
        <v>-2.29E-2</v>
      </c>
      <c r="G23">
        <v>-7.0000000000000007E-2</v>
      </c>
      <c r="H23">
        <v>-7.0000000000000007E-2</v>
      </c>
      <c r="I23">
        <v>5.7553E-2</v>
      </c>
      <c r="J23">
        <v>0</v>
      </c>
      <c r="K23">
        <v>-1.8224000000000001E-2</v>
      </c>
      <c r="L23" t="s">
        <v>187</v>
      </c>
    </row>
    <row r="24" spans="1:12" x14ac:dyDescent="0.3">
      <c r="A24">
        <v>22</v>
      </c>
      <c r="B24">
        <v>4.9000000000000004</v>
      </c>
      <c r="C24">
        <v>5.0872000000000002</v>
      </c>
      <c r="D24">
        <v>6.2600000000000003E-2</v>
      </c>
      <c r="E24" t="s">
        <v>135</v>
      </c>
      <c r="F24">
        <v>-0.18720000000000001</v>
      </c>
      <c r="G24">
        <v>-0.6</v>
      </c>
      <c r="H24">
        <v>-0.6</v>
      </c>
      <c r="I24">
        <v>3.8777100000000002E-2</v>
      </c>
      <c r="J24">
        <v>0</v>
      </c>
      <c r="K24">
        <v>-0.12013799999999999</v>
      </c>
      <c r="L24" t="s">
        <v>187</v>
      </c>
    </row>
    <row r="25" spans="1:12" x14ac:dyDescent="0.3">
      <c r="A25">
        <v>23</v>
      </c>
      <c r="B25">
        <v>4.5</v>
      </c>
      <c r="C25">
        <v>5.1273</v>
      </c>
      <c r="D25">
        <v>6.1499999999999999E-2</v>
      </c>
      <c r="E25" t="s">
        <v>136</v>
      </c>
      <c r="F25">
        <v>-0.62729999999999997</v>
      </c>
      <c r="G25">
        <v>-2.0099999999999998</v>
      </c>
      <c r="H25">
        <v>-2.0499999999999998</v>
      </c>
      <c r="I25">
        <v>3.7473600000000003E-2</v>
      </c>
      <c r="J25">
        <v>0.04</v>
      </c>
      <c r="K25">
        <v>-0.40526899999999999</v>
      </c>
      <c r="L25" t="s">
        <v>188</v>
      </c>
    </row>
    <row r="26" spans="1:12" x14ac:dyDescent="0.3">
      <c r="A26">
        <v>24</v>
      </c>
      <c r="B26">
        <v>4.5</v>
      </c>
      <c r="C26">
        <v>4.8617999999999997</v>
      </c>
      <c r="D26">
        <v>7.4300000000000005E-2</v>
      </c>
      <c r="E26" t="s">
        <v>137</v>
      </c>
      <c r="F26">
        <v>-0.36180000000000001</v>
      </c>
      <c r="G26">
        <v>-1.17</v>
      </c>
      <c r="H26">
        <v>-1.17</v>
      </c>
      <c r="I26">
        <v>5.4660300000000002E-2</v>
      </c>
      <c r="J26">
        <v>0.02</v>
      </c>
      <c r="K26">
        <v>-0.28218599999999999</v>
      </c>
      <c r="L26" t="s">
        <v>187</v>
      </c>
    </row>
    <row r="27" spans="1:12" x14ac:dyDescent="0.3">
      <c r="A27">
        <v>25</v>
      </c>
      <c r="B27">
        <v>4.5</v>
      </c>
      <c r="C27">
        <v>4.8518999999999997</v>
      </c>
      <c r="D27">
        <v>7.4800000000000005E-2</v>
      </c>
      <c r="E27" t="s">
        <v>138</v>
      </c>
      <c r="F27">
        <v>-0.35189999999999999</v>
      </c>
      <c r="G27">
        <v>-1.1399999999999999</v>
      </c>
      <c r="H27">
        <v>-1.1399999999999999</v>
      </c>
      <c r="I27">
        <v>5.5454799999999999E-2</v>
      </c>
      <c r="J27">
        <v>0.02</v>
      </c>
      <c r="K27">
        <v>-0.27659</v>
      </c>
      <c r="L27" t="s">
        <v>187</v>
      </c>
    </row>
    <row r="28" spans="1:12" x14ac:dyDescent="0.3">
      <c r="A28">
        <v>26</v>
      </c>
      <c r="B28">
        <v>4.5</v>
      </c>
      <c r="C28">
        <v>4.8498000000000001</v>
      </c>
      <c r="D28">
        <v>7.4999999999999997E-2</v>
      </c>
      <c r="E28" t="s">
        <v>139</v>
      </c>
      <c r="F28">
        <v>-0.3498</v>
      </c>
      <c r="G28">
        <v>-1.1299999999999999</v>
      </c>
      <c r="H28">
        <v>-1.1299999999999999</v>
      </c>
      <c r="I28">
        <v>5.5621700000000003E-2</v>
      </c>
      <c r="J28">
        <v>0.02</v>
      </c>
      <c r="K28">
        <v>-0.27535999999999999</v>
      </c>
      <c r="L28" t="s">
        <v>187</v>
      </c>
    </row>
    <row r="29" spans="1:12" x14ac:dyDescent="0.3">
      <c r="A29">
        <v>27</v>
      </c>
      <c r="B29">
        <v>4.9000000000000004</v>
      </c>
      <c r="C29">
        <v>4.8855000000000004</v>
      </c>
      <c r="D29">
        <v>7.2900000000000006E-2</v>
      </c>
      <c r="E29" t="s">
        <v>140</v>
      </c>
      <c r="F29">
        <v>1.4500000000000001E-2</v>
      </c>
      <c r="G29">
        <v>0.05</v>
      </c>
      <c r="H29">
        <v>0.05</v>
      </c>
      <c r="I29">
        <v>5.26656E-2</v>
      </c>
      <c r="J29">
        <v>0</v>
      </c>
      <c r="K29">
        <v>1.0943E-2</v>
      </c>
      <c r="L29" t="s">
        <v>187</v>
      </c>
    </row>
    <row r="30" spans="1:12" x14ac:dyDescent="0.3">
      <c r="A30">
        <v>28</v>
      </c>
      <c r="B30">
        <v>5</v>
      </c>
      <c r="C30">
        <v>5.1143999999999998</v>
      </c>
      <c r="D30">
        <v>6.1800000000000001E-2</v>
      </c>
      <c r="E30" t="s">
        <v>141</v>
      </c>
      <c r="F30">
        <v>-0.1144</v>
      </c>
      <c r="G30">
        <v>-0.37</v>
      </c>
      <c r="H30">
        <v>-0.36</v>
      </c>
      <c r="I30">
        <v>3.7826499999999999E-2</v>
      </c>
      <c r="J30">
        <v>0</v>
      </c>
      <c r="K30">
        <v>-7.2340000000000002E-2</v>
      </c>
      <c r="L30" t="s">
        <v>187</v>
      </c>
    </row>
    <row r="31" spans="1:12" x14ac:dyDescent="0.3">
      <c r="A31">
        <v>29</v>
      </c>
      <c r="B31">
        <v>4.7</v>
      </c>
      <c r="C31">
        <v>4.7781000000000002</v>
      </c>
      <c r="D31">
        <v>7.6899999999999996E-2</v>
      </c>
      <c r="E31" t="s">
        <v>142</v>
      </c>
      <c r="F31">
        <v>-7.8100000000000003E-2</v>
      </c>
      <c r="G31">
        <v>-0.25</v>
      </c>
      <c r="H31">
        <v>-0.25</v>
      </c>
      <c r="I31">
        <v>5.8566600000000003E-2</v>
      </c>
      <c r="J31">
        <v>0</v>
      </c>
      <c r="K31">
        <v>-6.2753000000000003E-2</v>
      </c>
      <c r="L31" t="s">
        <v>187</v>
      </c>
    </row>
    <row r="32" spans="1:12" x14ac:dyDescent="0.3">
      <c r="A32">
        <v>30</v>
      </c>
      <c r="B32">
        <v>4.8</v>
      </c>
      <c r="C32">
        <v>5.0831</v>
      </c>
      <c r="D32">
        <v>6.2700000000000006E-2</v>
      </c>
      <c r="E32" t="s">
        <v>143</v>
      </c>
      <c r="F32">
        <v>-0.28310000000000002</v>
      </c>
      <c r="G32">
        <v>-0.91</v>
      </c>
      <c r="H32">
        <v>-0.91</v>
      </c>
      <c r="I32">
        <v>3.8943699999999998E-2</v>
      </c>
      <c r="J32">
        <v>0.01</v>
      </c>
      <c r="K32">
        <v>-0.18267800000000001</v>
      </c>
      <c r="L32" t="s">
        <v>187</v>
      </c>
    </row>
    <row r="33" spans="1:12" x14ac:dyDescent="0.3">
      <c r="A33">
        <v>31</v>
      </c>
      <c r="B33">
        <v>5.9</v>
      </c>
      <c r="C33">
        <v>5.5948000000000002</v>
      </c>
      <c r="D33">
        <v>8.7300000000000003E-2</v>
      </c>
      <c r="E33" t="s">
        <v>144</v>
      </c>
      <c r="F33">
        <v>0.30520000000000003</v>
      </c>
      <c r="G33">
        <v>1</v>
      </c>
      <c r="H33">
        <v>1</v>
      </c>
      <c r="I33">
        <v>7.5476699999999994E-2</v>
      </c>
      <c r="J33">
        <v>0.02</v>
      </c>
      <c r="K33">
        <v>0.28533599999999998</v>
      </c>
      <c r="L33" t="s">
        <v>187</v>
      </c>
    </row>
    <row r="34" spans="1:12" x14ac:dyDescent="0.3">
      <c r="A34">
        <v>32</v>
      </c>
      <c r="B34">
        <v>5.8</v>
      </c>
      <c r="C34">
        <v>5.5145</v>
      </c>
      <c r="D34">
        <v>7.8700000000000006E-2</v>
      </c>
      <c r="E34" t="s">
        <v>145</v>
      </c>
      <c r="F34">
        <v>0.28549999999999998</v>
      </c>
      <c r="G34">
        <v>0.93</v>
      </c>
      <c r="H34">
        <v>0.93</v>
      </c>
      <c r="I34">
        <v>6.13374E-2</v>
      </c>
      <c r="J34">
        <v>0.01</v>
      </c>
      <c r="K34">
        <v>0.23674700000000001</v>
      </c>
      <c r="L34" t="s">
        <v>187</v>
      </c>
    </row>
    <row r="35" spans="1:12" x14ac:dyDescent="0.3">
      <c r="A35">
        <v>33</v>
      </c>
      <c r="B35">
        <v>5.9</v>
      </c>
      <c r="C35">
        <v>5.5270999999999999</v>
      </c>
      <c r="D35">
        <v>0.08</v>
      </c>
      <c r="E35" t="s">
        <v>146</v>
      </c>
      <c r="F35">
        <v>0.37290000000000001</v>
      </c>
      <c r="G35">
        <v>1.21</v>
      </c>
      <c r="H35">
        <v>1.22</v>
      </c>
      <c r="I35">
        <v>6.3331399999999996E-2</v>
      </c>
      <c r="J35">
        <v>0.02</v>
      </c>
      <c r="K35">
        <v>0.31619999999999998</v>
      </c>
      <c r="L35" t="s">
        <v>187</v>
      </c>
    </row>
    <row r="36" spans="1:12" x14ac:dyDescent="0.3">
      <c r="A36">
        <v>34</v>
      </c>
      <c r="B36">
        <v>5.6</v>
      </c>
      <c r="C36">
        <v>5.3662999999999998</v>
      </c>
      <c r="D36">
        <v>6.6500000000000004E-2</v>
      </c>
      <c r="E36" t="s">
        <v>147</v>
      </c>
      <c r="F36">
        <v>0.23369999999999999</v>
      </c>
      <c r="G36">
        <v>0.75</v>
      </c>
      <c r="H36">
        <v>0.75</v>
      </c>
      <c r="I36">
        <v>4.3826299999999999E-2</v>
      </c>
      <c r="J36">
        <v>0.01</v>
      </c>
      <c r="K36">
        <v>0.16054499999999999</v>
      </c>
      <c r="L36" t="s">
        <v>187</v>
      </c>
    </row>
    <row r="37" spans="1:12" x14ac:dyDescent="0.3">
      <c r="A37">
        <v>35</v>
      </c>
      <c r="B37">
        <v>5.7</v>
      </c>
      <c r="C37">
        <v>5.4562999999999997</v>
      </c>
      <c r="D37">
        <v>7.3300000000000004E-2</v>
      </c>
      <c r="E37" t="s">
        <v>148</v>
      </c>
      <c r="F37">
        <v>0.2437</v>
      </c>
      <c r="G37">
        <v>0.79</v>
      </c>
      <c r="H37">
        <v>0.79</v>
      </c>
      <c r="I37">
        <v>5.3144900000000002E-2</v>
      </c>
      <c r="J37">
        <v>0.01</v>
      </c>
      <c r="K37">
        <v>0.18623200000000001</v>
      </c>
      <c r="L37" t="s">
        <v>187</v>
      </c>
    </row>
    <row r="38" spans="1:12" x14ac:dyDescent="0.3">
      <c r="A38">
        <v>36</v>
      </c>
      <c r="B38">
        <v>5.7</v>
      </c>
      <c r="C38">
        <v>5.4805000000000001</v>
      </c>
      <c r="D38">
        <v>7.5399999999999995E-2</v>
      </c>
      <c r="E38" t="s">
        <v>149</v>
      </c>
      <c r="F38">
        <v>0.2195</v>
      </c>
      <c r="G38">
        <v>0.71</v>
      </c>
      <c r="H38">
        <v>0.71</v>
      </c>
      <c r="I38">
        <v>5.63448E-2</v>
      </c>
      <c r="J38">
        <v>0.01</v>
      </c>
      <c r="K38">
        <v>0.17313300000000001</v>
      </c>
      <c r="L38" t="s">
        <v>187</v>
      </c>
    </row>
    <row r="39" spans="1:12" x14ac:dyDescent="0.3">
      <c r="A39">
        <v>37</v>
      </c>
      <c r="B39">
        <v>5.8</v>
      </c>
      <c r="C39">
        <v>5.5208000000000004</v>
      </c>
      <c r="D39">
        <v>7.9299999999999995E-2</v>
      </c>
      <c r="E39" t="s">
        <v>150</v>
      </c>
      <c r="F39">
        <v>0.2792</v>
      </c>
      <c r="G39">
        <v>0.91</v>
      </c>
      <c r="H39">
        <v>0.91</v>
      </c>
      <c r="I39">
        <v>6.2322200000000001E-2</v>
      </c>
      <c r="J39">
        <v>0.01</v>
      </c>
      <c r="K39">
        <v>0.23358599999999999</v>
      </c>
      <c r="L39" t="s">
        <v>187</v>
      </c>
    </row>
    <row r="40" spans="1:12" x14ac:dyDescent="0.3">
      <c r="A40">
        <v>38</v>
      </c>
      <c r="B40">
        <v>5.8</v>
      </c>
      <c r="C40">
        <v>5.3975</v>
      </c>
      <c r="D40">
        <v>6.8599999999999994E-2</v>
      </c>
      <c r="E40" t="s">
        <v>151</v>
      </c>
      <c r="F40">
        <v>0.40250000000000002</v>
      </c>
      <c r="G40">
        <v>1.3</v>
      </c>
      <c r="H40">
        <v>1.3</v>
      </c>
      <c r="I40">
        <v>4.66069E-2</v>
      </c>
      <c r="J40">
        <v>0.02</v>
      </c>
      <c r="K40">
        <v>0.28807899999999997</v>
      </c>
      <c r="L40" t="s">
        <v>187</v>
      </c>
    </row>
    <row r="41" spans="1:12" x14ac:dyDescent="0.3">
      <c r="A41">
        <v>39</v>
      </c>
      <c r="B41">
        <v>5.6</v>
      </c>
      <c r="C41">
        <v>5.5334000000000003</v>
      </c>
      <c r="D41">
        <v>8.0600000000000005E-2</v>
      </c>
      <c r="E41" t="s">
        <v>152</v>
      </c>
      <c r="F41">
        <v>6.6600000000000006E-2</v>
      </c>
      <c r="G41">
        <v>0.22</v>
      </c>
      <c r="H41">
        <v>0.22</v>
      </c>
      <c r="I41">
        <v>6.43653E-2</v>
      </c>
      <c r="J41">
        <v>0</v>
      </c>
      <c r="K41">
        <v>5.6438000000000002E-2</v>
      </c>
      <c r="L41" t="s">
        <v>187</v>
      </c>
    </row>
    <row r="42" spans="1:12" x14ac:dyDescent="0.3">
      <c r="A42">
        <v>40</v>
      </c>
      <c r="B42">
        <v>5.5</v>
      </c>
      <c r="C42">
        <v>5.3803999999999998</v>
      </c>
      <c r="D42">
        <v>6.7400000000000002E-2</v>
      </c>
      <c r="E42" t="s">
        <v>153</v>
      </c>
      <c r="F42">
        <v>0.1196</v>
      </c>
      <c r="G42">
        <v>0.39</v>
      </c>
      <c r="H42">
        <v>0.38</v>
      </c>
      <c r="I42">
        <v>4.5022800000000002E-2</v>
      </c>
      <c r="J42">
        <v>0</v>
      </c>
      <c r="K42">
        <v>8.3169999999999994E-2</v>
      </c>
      <c r="L42" t="s">
        <v>187</v>
      </c>
    </row>
    <row r="43" spans="1:12" x14ac:dyDescent="0.3">
      <c r="A43">
        <v>41</v>
      </c>
      <c r="B43">
        <v>5.6</v>
      </c>
      <c r="C43">
        <v>5.6214000000000004</v>
      </c>
      <c r="D43">
        <v>6.0100000000000001E-2</v>
      </c>
      <c r="E43" t="s">
        <v>154</v>
      </c>
      <c r="F43">
        <v>-2.1399999999999999E-2</v>
      </c>
      <c r="G43">
        <v>-7.0000000000000007E-2</v>
      </c>
      <c r="H43">
        <v>-7.0000000000000007E-2</v>
      </c>
      <c r="I43">
        <v>3.5715400000000001E-2</v>
      </c>
      <c r="J43">
        <v>0</v>
      </c>
      <c r="K43">
        <v>-1.3138E-2</v>
      </c>
      <c r="L43" t="s">
        <v>187</v>
      </c>
    </row>
    <row r="44" spans="1:12" x14ac:dyDescent="0.3">
      <c r="A44">
        <v>42</v>
      </c>
      <c r="B44">
        <v>6.1</v>
      </c>
      <c r="C44">
        <v>5.6824000000000003</v>
      </c>
      <c r="D44">
        <v>6.3700000000000007E-2</v>
      </c>
      <c r="E44" t="s">
        <v>155</v>
      </c>
      <c r="F44">
        <v>0.41760000000000003</v>
      </c>
      <c r="G44">
        <v>1.34</v>
      </c>
      <c r="H44">
        <v>1.35</v>
      </c>
      <c r="I44">
        <v>4.0102199999999998E-2</v>
      </c>
      <c r="J44">
        <v>0.02</v>
      </c>
      <c r="K44">
        <v>0.27560000000000001</v>
      </c>
      <c r="L44" t="s">
        <v>187</v>
      </c>
    </row>
    <row r="45" spans="1:12" x14ac:dyDescent="0.3">
      <c r="A45">
        <v>43</v>
      </c>
      <c r="B45">
        <v>5.3</v>
      </c>
      <c r="C45">
        <v>5.6517999999999997</v>
      </c>
      <c r="D45">
        <v>6.1400000000000003E-2</v>
      </c>
      <c r="E45" t="s">
        <v>156</v>
      </c>
      <c r="F45">
        <v>-0.3518</v>
      </c>
      <c r="G45">
        <v>-1.1299999999999999</v>
      </c>
      <c r="H45">
        <v>-1.1299999999999999</v>
      </c>
      <c r="I45">
        <v>3.7344200000000001E-2</v>
      </c>
      <c r="J45">
        <v>0.01</v>
      </c>
      <c r="K45">
        <v>-0.222575</v>
      </c>
      <c r="L45" t="s">
        <v>187</v>
      </c>
    </row>
    <row r="46" spans="1:12" x14ac:dyDescent="0.3">
      <c r="A46">
        <v>44</v>
      </c>
      <c r="B46">
        <v>5.6</v>
      </c>
      <c r="C46">
        <v>5.6214000000000004</v>
      </c>
      <c r="D46">
        <v>6.0100000000000001E-2</v>
      </c>
      <c r="E46" t="s">
        <v>154</v>
      </c>
      <c r="F46">
        <v>-2.1399999999999999E-2</v>
      </c>
      <c r="G46">
        <v>-7.0000000000000007E-2</v>
      </c>
      <c r="H46">
        <v>-7.0000000000000007E-2</v>
      </c>
      <c r="I46">
        <v>3.5715400000000001E-2</v>
      </c>
      <c r="J46">
        <v>0</v>
      </c>
      <c r="K46">
        <v>-1.3138E-2</v>
      </c>
      <c r="L46" t="s">
        <v>187</v>
      </c>
    </row>
    <row r="47" spans="1:12" x14ac:dyDescent="0.3">
      <c r="A47">
        <v>45</v>
      </c>
      <c r="B47">
        <v>5.8</v>
      </c>
      <c r="C47">
        <v>5.6134000000000004</v>
      </c>
      <c r="D47">
        <v>5.9900000000000002E-2</v>
      </c>
      <c r="E47" t="s">
        <v>157</v>
      </c>
      <c r="F47">
        <v>0.18659999999999999</v>
      </c>
      <c r="G47">
        <v>0.6</v>
      </c>
      <c r="H47">
        <v>0.6</v>
      </c>
      <c r="I47">
        <v>3.5474600000000002E-2</v>
      </c>
      <c r="J47">
        <v>0</v>
      </c>
      <c r="K47">
        <v>0.114153</v>
      </c>
      <c r="L47" t="s">
        <v>187</v>
      </c>
    </row>
    <row r="48" spans="1:12" x14ac:dyDescent="0.3">
      <c r="A48">
        <v>46</v>
      </c>
      <c r="B48">
        <v>5.6</v>
      </c>
      <c r="C48">
        <v>5.6993</v>
      </c>
      <c r="D48">
        <v>6.5199999999999994E-2</v>
      </c>
      <c r="E48" t="s">
        <v>158</v>
      </c>
      <c r="F48">
        <v>-9.9299999999999999E-2</v>
      </c>
      <c r="G48">
        <v>-0.32</v>
      </c>
      <c r="H48">
        <v>-0.32</v>
      </c>
      <c r="I48">
        <v>4.2097900000000001E-2</v>
      </c>
      <c r="J48">
        <v>0</v>
      </c>
      <c r="K48">
        <v>-6.6526000000000002E-2</v>
      </c>
      <c r="L48" t="s">
        <v>187</v>
      </c>
    </row>
    <row r="49" spans="1:12" x14ac:dyDescent="0.3">
      <c r="A49">
        <v>47</v>
      </c>
      <c r="B49">
        <v>5.3</v>
      </c>
      <c r="C49">
        <v>5.6658999999999997</v>
      </c>
      <c r="D49">
        <v>6.2399999999999997E-2</v>
      </c>
      <c r="E49" t="s">
        <v>159</v>
      </c>
      <c r="F49">
        <v>-0.3659</v>
      </c>
      <c r="G49">
        <v>-1.17</v>
      </c>
      <c r="H49">
        <v>-1.18</v>
      </c>
      <c r="I49">
        <v>3.8484400000000002E-2</v>
      </c>
      <c r="J49">
        <v>0.01</v>
      </c>
      <c r="K49">
        <v>-0.235486</v>
      </c>
      <c r="L49" t="s">
        <v>187</v>
      </c>
    </row>
    <row r="50" spans="1:12" x14ac:dyDescent="0.3">
      <c r="A50">
        <v>48</v>
      </c>
      <c r="B50">
        <v>5.6</v>
      </c>
      <c r="C50">
        <v>5.6623000000000001</v>
      </c>
      <c r="D50">
        <v>6.2100000000000002E-2</v>
      </c>
      <c r="E50" t="s">
        <v>160</v>
      </c>
      <c r="F50">
        <v>-6.2300000000000001E-2</v>
      </c>
      <c r="G50">
        <v>-0.2</v>
      </c>
      <c r="H50">
        <v>-0.2</v>
      </c>
      <c r="I50">
        <v>3.8173800000000001E-2</v>
      </c>
      <c r="J50">
        <v>0</v>
      </c>
      <c r="K50">
        <v>-3.9594999999999998E-2</v>
      </c>
      <c r="L50" t="s">
        <v>187</v>
      </c>
    </row>
    <row r="51" spans="1:12" x14ac:dyDescent="0.3">
      <c r="A51">
        <v>49</v>
      </c>
      <c r="B51">
        <v>5.6</v>
      </c>
      <c r="C51">
        <v>5.6166</v>
      </c>
      <c r="D51">
        <v>5.9900000000000002E-2</v>
      </c>
      <c r="E51" t="s">
        <v>161</v>
      </c>
      <c r="F51">
        <v>-1.66E-2</v>
      </c>
      <c r="G51">
        <v>-0.05</v>
      </c>
      <c r="H51">
        <v>-0.05</v>
      </c>
      <c r="I51">
        <v>3.5560500000000002E-2</v>
      </c>
      <c r="J51">
        <v>0</v>
      </c>
      <c r="K51">
        <v>-1.0145E-2</v>
      </c>
      <c r="L51" t="s">
        <v>187</v>
      </c>
    </row>
    <row r="52" spans="1:12" x14ac:dyDescent="0.3">
      <c r="A52">
        <v>50</v>
      </c>
      <c r="B52">
        <v>5.8</v>
      </c>
      <c r="C52">
        <v>5.7308000000000003</v>
      </c>
      <c r="D52">
        <v>6.8699999999999997E-2</v>
      </c>
      <c r="E52" t="s">
        <v>162</v>
      </c>
      <c r="F52">
        <v>6.9199999999999998E-2</v>
      </c>
      <c r="G52">
        <v>0.22</v>
      </c>
      <c r="H52">
        <v>0.22</v>
      </c>
      <c r="I52">
        <v>4.6656599999999999E-2</v>
      </c>
      <c r="J52">
        <v>0</v>
      </c>
      <c r="K52">
        <v>4.9051999999999998E-2</v>
      </c>
      <c r="L52" t="s">
        <v>187</v>
      </c>
    </row>
    <row r="53" spans="1:12" x14ac:dyDescent="0.3">
      <c r="A53">
        <v>51</v>
      </c>
      <c r="B53">
        <v>5.8</v>
      </c>
      <c r="C53">
        <v>5.6824000000000003</v>
      </c>
      <c r="D53">
        <v>6.3700000000000007E-2</v>
      </c>
      <c r="E53" t="s">
        <v>155</v>
      </c>
      <c r="F53">
        <v>0.1176</v>
      </c>
      <c r="G53">
        <v>0.38</v>
      </c>
      <c r="H53">
        <v>0.38</v>
      </c>
      <c r="I53">
        <v>4.0102199999999998E-2</v>
      </c>
      <c r="J53">
        <v>0</v>
      </c>
      <c r="K53">
        <v>7.6782000000000003E-2</v>
      </c>
      <c r="L53" t="s">
        <v>187</v>
      </c>
    </row>
    <row r="54" spans="1:12" x14ac:dyDescent="0.3">
      <c r="A54">
        <v>52</v>
      </c>
      <c r="B54">
        <v>5.8</v>
      </c>
      <c r="C54">
        <v>5.5917000000000003</v>
      </c>
      <c r="D54">
        <v>5.9700000000000003E-2</v>
      </c>
      <c r="E54" t="s">
        <v>163</v>
      </c>
      <c r="F54">
        <v>0.20830000000000001</v>
      </c>
      <c r="G54">
        <v>0.67</v>
      </c>
      <c r="H54">
        <v>0.66</v>
      </c>
      <c r="I54">
        <v>3.5240300000000002E-2</v>
      </c>
      <c r="J54">
        <v>0</v>
      </c>
      <c r="K54">
        <v>0.127028</v>
      </c>
      <c r="L54" t="s">
        <v>187</v>
      </c>
    </row>
    <row r="55" spans="1:12" x14ac:dyDescent="0.3">
      <c r="A55">
        <v>53</v>
      </c>
      <c r="B55">
        <v>5.8</v>
      </c>
      <c r="C55">
        <v>5.6430999999999996</v>
      </c>
      <c r="D55">
        <v>6.0900000000000003E-2</v>
      </c>
      <c r="E55" t="s">
        <v>164</v>
      </c>
      <c r="F55">
        <v>0.15690000000000001</v>
      </c>
      <c r="G55">
        <v>0.5</v>
      </c>
      <c r="H55">
        <v>0.5</v>
      </c>
      <c r="I55">
        <v>3.6766100000000003E-2</v>
      </c>
      <c r="J55">
        <v>0</v>
      </c>
      <c r="K55">
        <v>9.7756999999999997E-2</v>
      </c>
      <c r="L55" t="s">
        <v>187</v>
      </c>
    </row>
    <row r="56" spans="1:12" x14ac:dyDescent="0.3">
      <c r="A56">
        <v>54</v>
      </c>
      <c r="B56">
        <v>5.9</v>
      </c>
      <c r="C56">
        <v>5.6553000000000004</v>
      </c>
      <c r="D56">
        <v>6.1600000000000002E-2</v>
      </c>
      <c r="E56" t="s">
        <v>165</v>
      </c>
      <c r="F56">
        <v>0.2447</v>
      </c>
      <c r="G56">
        <v>0.78</v>
      </c>
      <c r="H56">
        <v>0.78</v>
      </c>
      <c r="I56">
        <v>3.7603900000000003E-2</v>
      </c>
      <c r="J56">
        <v>0.01</v>
      </c>
      <c r="K56">
        <v>0.154748</v>
      </c>
      <c r="L56" t="s">
        <v>187</v>
      </c>
    </row>
    <row r="57" spans="1:12" x14ac:dyDescent="0.3">
      <c r="A57">
        <v>55</v>
      </c>
      <c r="B57">
        <v>6.3</v>
      </c>
      <c r="C57">
        <v>5.6553000000000004</v>
      </c>
      <c r="D57">
        <v>6.1600000000000002E-2</v>
      </c>
      <c r="E57" t="s">
        <v>165</v>
      </c>
      <c r="F57">
        <v>0.64470000000000005</v>
      </c>
      <c r="G57">
        <v>2.0699999999999998</v>
      </c>
      <c r="H57">
        <v>2.11</v>
      </c>
      <c r="I57">
        <v>3.7603900000000003E-2</v>
      </c>
      <c r="J57">
        <v>0.04</v>
      </c>
      <c r="K57">
        <v>0.41794799999999999</v>
      </c>
      <c r="L57" t="s">
        <v>188</v>
      </c>
    </row>
    <row r="58" spans="1:12" x14ac:dyDescent="0.3">
      <c r="A58">
        <v>56</v>
      </c>
      <c r="B58">
        <v>5.9</v>
      </c>
      <c r="C58">
        <v>5.6936</v>
      </c>
      <c r="D58">
        <v>6.4699999999999994E-2</v>
      </c>
      <c r="E58" t="s">
        <v>166</v>
      </c>
      <c r="F58">
        <v>0.2064</v>
      </c>
      <c r="G58">
        <v>0.66</v>
      </c>
      <c r="H58">
        <v>0.66</v>
      </c>
      <c r="I58">
        <v>4.1389200000000001E-2</v>
      </c>
      <c r="J58">
        <v>0</v>
      </c>
      <c r="K58">
        <v>0.13730500000000001</v>
      </c>
      <c r="L58" t="s">
        <v>187</v>
      </c>
    </row>
    <row r="59" spans="1:12" x14ac:dyDescent="0.3">
      <c r="A59">
        <v>57</v>
      </c>
      <c r="B59">
        <v>6.4</v>
      </c>
      <c r="C59">
        <v>5.6936</v>
      </c>
      <c r="D59">
        <v>6.4699999999999994E-2</v>
      </c>
      <c r="E59" t="s">
        <v>166</v>
      </c>
      <c r="F59">
        <v>0.70640000000000003</v>
      </c>
      <c r="G59">
        <v>2.27</v>
      </c>
      <c r="H59">
        <v>2.34</v>
      </c>
      <c r="I59">
        <v>4.1389200000000001E-2</v>
      </c>
      <c r="J59">
        <v>0.06</v>
      </c>
      <c r="K59">
        <v>0.48529800000000001</v>
      </c>
      <c r="L59" t="s">
        <v>188</v>
      </c>
    </row>
    <row r="60" spans="1:12" x14ac:dyDescent="0.3">
      <c r="A60">
        <v>58</v>
      </c>
      <c r="B60">
        <v>5.4</v>
      </c>
      <c r="C60">
        <v>5.6731999999999996</v>
      </c>
      <c r="D60">
        <v>6.2899999999999998E-2</v>
      </c>
      <c r="E60" t="s">
        <v>167</v>
      </c>
      <c r="F60">
        <v>-0.2732</v>
      </c>
      <c r="G60">
        <v>-0.88</v>
      </c>
      <c r="H60">
        <v>-0.88</v>
      </c>
      <c r="I60">
        <v>3.91583E-2</v>
      </c>
      <c r="J60">
        <v>0.01</v>
      </c>
      <c r="K60">
        <v>-0.17672499999999999</v>
      </c>
      <c r="L60" t="s">
        <v>187</v>
      </c>
    </row>
    <row r="61" spans="1:12" x14ac:dyDescent="0.3">
      <c r="A61">
        <v>59</v>
      </c>
      <c r="B61">
        <v>5.4</v>
      </c>
      <c r="C61">
        <v>5.7108999999999996</v>
      </c>
      <c r="D61">
        <v>6.6400000000000001E-2</v>
      </c>
      <c r="E61" t="s">
        <v>168</v>
      </c>
      <c r="F61">
        <v>-0.31090000000000001</v>
      </c>
      <c r="G61">
        <v>-1</v>
      </c>
      <c r="H61">
        <v>-1</v>
      </c>
      <c r="I61">
        <v>4.3650599999999998E-2</v>
      </c>
      <c r="J61">
        <v>0.01</v>
      </c>
      <c r="K61">
        <v>-0.21369299999999999</v>
      </c>
      <c r="L61" t="s">
        <v>187</v>
      </c>
    </row>
    <row r="62" spans="1:12" x14ac:dyDescent="0.3">
      <c r="A62">
        <v>60</v>
      </c>
      <c r="B62">
        <v>5.6</v>
      </c>
      <c r="C62">
        <v>5.6768000000000001</v>
      </c>
      <c r="D62">
        <v>6.3200000000000006E-2</v>
      </c>
      <c r="E62" t="s">
        <v>169</v>
      </c>
      <c r="F62">
        <v>-7.6799999999999993E-2</v>
      </c>
      <c r="G62">
        <v>-0.25</v>
      </c>
      <c r="H62">
        <v>-0.25</v>
      </c>
      <c r="I62">
        <v>3.95222E-2</v>
      </c>
      <c r="J62">
        <v>0</v>
      </c>
      <c r="K62">
        <v>-4.9714000000000001E-2</v>
      </c>
      <c r="L62" t="s">
        <v>187</v>
      </c>
    </row>
    <row r="63" spans="1:12" x14ac:dyDescent="0.3">
      <c r="A63">
        <v>61</v>
      </c>
      <c r="B63">
        <v>4.5</v>
      </c>
      <c r="C63">
        <v>5.0727000000000002</v>
      </c>
      <c r="D63">
        <v>7.4099999999999999E-2</v>
      </c>
      <c r="E63" t="s">
        <v>170</v>
      </c>
      <c r="F63">
        <v>-0.57269999999999999</v>
      </c>
      <c r="G63">
        <v>-1.85</v>
      </c>
      <c r="H63">
        <v>-1.88</v>
      </c>
      <c r="I63">
        <v>5.4349799999999997E-2</v>
      </c>
      <c r="J63">
        <v>0.05</v>
      </c>
      <c r="K63">
        <v>-0.45161699999999999</v>
      </c>
      <c r="L63" t="s">
        <v>187</v>
      </c>
    </row>
    <row r="64" spans="1:12" x14ac:dyDescent="0.3">
      <c r="A64">
        <v>62</v>
      </c>
      <c r="B64">
        <v>4.9000000000000004</v>
      </c>
      <c r="C64">
        <v>5.0301999999999998</v>
      </c>
      <c r="D64">
        <v>6.83E-2</v>
      </c>
      <c r="E64" t="s">
        <v>171</v>
      </c>
      <c r="F64">
        <v>-0.13020000000000001</v>
      </c>
      <c r="G64">
        <v>-0.42</v>
      </c>
      <c r="H64">
        <v>-0.42</v>
      </c>
      <c r="I64">
        <v>4.6196800000000003E-2</v>
      </c>
      <c r="J64">
        <v>0</v>
      </c>
      <c r="K64">
        <v>-9.1815999999999995E-2</v>
      </c>
      <c r="L64" t="s">
        <v>187</v>
      </c>
    </row>
    <row r="65" spans="1:12" x14ac:dyDescent="0.3">
      <c r="A65">
        <v>63</v>
      </c>
      <c r="B65">
        <v>4.9000000000000004</v>
      </c>
      <c r="C65">
        <v>5.0972999999999997</v>
      </c>
      <c r="D65">
        <v>7.7799999999999994E-2</v>
      </c>
      <c r="E65" t="s">
        <v>172</v>
      </c>
      <c r="F65">
        <v>-0.1973</v>
      </c>
      <c r="G65">
        <v>-0.64</v>
      </c>
      <c r="H65">
        <v>-0.64</v>
      </c>
      <c r="I65">
        <v>5.9945199999999997E-2</v>
      </c>
      <c r="J65">
        <v>0.01</v>
      </c>
      <c r="K65">
        <v>-0.16100800000000001</v>
      </c>
      <c r="L65" t="s">
        <v>187</v>
      </c>
    </row>
    <row r="66" spans="1:12" x14ac:dyDescent="0.3">
      <c r="A66">
        <v>64</v>
      </c>
      <c r="B66">
        <v>4.9000000000000004</v>
      </c>
      <c r="C66">
        <v>4.9856999999999996</v>
      </c>
      <c r="D66">
        <v>6.3399999999999998E-2</v>
      </c>
      <c r="E66" t="s">
        <v>173</v>
      </c>
      <c r="F66">
        <v>-8.5699999999999998E-2</v>
      </c>
      <c r="G66">
        <v>-0.28000000000000003</v>
      </c>
      <c r="H66">
        <v>-0.27</v>
      </c>
      <c r="I66">
        <v>3.9841700000000001E-2</v>
      </c>
      <c r="J66">
        <v>0</v>
      </c>
      <c r="K66">
        <v>-5.5730000000000002E-2</v>
      </c>
      <c r="L66" t="s">
        <v>187</v>
      </c>
    </row>
    <row r="67" spans="1:12" x14ac:dyDescent="0.3">
      <c r="A67">
        <v>65</v>
      </c>
      <c r="B67">
        <v>4.9000000000000004</v>
      </c>
      <c r="C67">
        <v>4.9856999999999996</v>
      </c>
      <c r="D67">
        <v>6.3399999999999998E-2</v>
      </c>
      <c r="E67" t="s">
        <v>173</v>
      </c>
      <c r="F67">
        <v>-8.5699999999999998E-2</v>
      </c>
      <c r="G67">
        <v>-0.28000000000000003</v>
      </c>
      <c r="H67">
        <v>-0.27</v>
      </c>
      <c r="I67">
        <v>3.9841700000000001E-2</v>
      </c>
      <c r="J67">
        <v>0</v>
      </c>
      <c r="K67">
        <v>-5.5730000000000002E-2</v>
      </c>
      <c r="L67" t="s">
        <v>187</v>
      </c>
    </row>
    <row r="68" spans="1:12" x14ac:dyDescent="0.3">
      <c r="A68">
        <v>66</v>
      </c>
      <c r="B68">
        <v>4.9000000000000004</v>
      </c>
      <c r="C68">
        <v>4.9641999999999999</v>
      </c>
      <c r="D68">
        <v>6.1600000000000002E-2</v>
      </c>
      <c r="E68" t="s">
        <v>174</v>
      </c>
      <c r="F68">
        <v>-6.4199999999999993E-2</v>
      </c>
      <c r="G68">
        <v>-0.21</v>
      </c>
      <c r="H68">
        <v>-0.2</v>
      </c>
      <c r="I68">
        <v>3.7598800000000002E-2</v>
      </c>
      <c r="J68">
        <v>0</v>
      </c>
      <c r="K68">
        <v>-4.0446999999999997E-2</v>
      </c>
      <c r="L68" t="s">
        <v>187</v>
      </c>
    </row>
    <row r="69" spans="1:12" x14ac:dyDescent="0.3">
      <c r="A69">
        <v>67</v>
      </c>
      <c r="B69">
        <v>4.3</v>
      </c>
      <c r="C69">
        <v>4.7652999999999999</v>
      </c>
      <c r="D69">
        <v>7.3800000000000004E-2</v>
      </c>
      <c r="E69" t="s">
        <v>175</v>
      </c>
      <c r="F69">
        <v>-0.46529999999999999</v>
      </c>
      <c r="G69">
        <v>-1.51</v>
      </c>
      <c r="H69">
        <v>-1.52</v>
      </c>
      <c r="I69">
        <v>5.3892599999999999E-2</v>
      </c>
      <c r="J69">
        <v>0.03</v>
      </c>
      <c r="K69">
        <v>-0.36226799999999998</v>
      </c>
      <c r="L69" t="s">
        <v>187</v>
      </c>
    </row>
    <row r="70" spans="1:12" x14ac:dyDescent="0.3">
      <c r="A70">
        <v>68</v>
      </c>
      <c r="B70">
        <v>4.5999999999999996</v>
      </c>
      <c r="C70">
        <v>4.9856999999999996</v>
      </c>
      <c r="D70">
        <v>6.3399999999999998E-2</v>
      </c>
      <c r="E70" t="s">
        <v>173</v>
      </c>
      <c r="F70">
        <v>-0.38569999999999999</v>
      </c>
      <c r="G70">
        <v>-1.24</v>
      </c>
      <c r="H70">
        <v>-1.24</v>
      </c>
      <c r="I70">
        <v>3.9841700000000001E-2</v>
      </c>
      <c r="J70">
        <v>0.02</v>
      </c>
      <c r="K70">
        <v>-0.253191</v>
      </c>
      <c r="L70" t="s">
        <v>187</v>
      </c>
    </row>
    <row r="71" spans="1:12" x14ac:dyDescent="0.3">
      <c r="A71">
        <v>69</v>
      </c>
      <c r="B71">
        <v>4.5</v>
      </c>
      <c r="C71">
        <v>4.9856999999999996</v>
      </c>
      <c r="D71">
        <v>6.3399999999999998E-2</v>
      </c>
      <c r="E71" t="s">
        <v>173</v>
      </c>
      <c r="F71">
        <v>-0.48570000000000002</v>
      </c>
      <c r="G71">
        <v>-1.56</v>
      </c>
      <c r="H71">
        <v>-1.57</v>
      </c>
      <c r="I71">
        <v>3.9841700000000001E-2</v>
      </c>
      <c r="J71">
        <v>0.03</v>
      </c>
      <c r="K71">
        <v>-0.32077099999999997</v>
      </c>
      <c r="L71" t="s">
        <v>187</v>
      </c>
    </row>
    <row r="72" spans="1:12" x14ac:dyDescent="0.3">
      <c r="A72">
        <v>70</v>
      </c>
      <c r="B72">
        <v>4.5</v>
      </c>
      <c r="C72">
        <v>5.0396000000000001</v>
      </c>
      <c r="D72">
        <v>6.9500000000000006E-2</v>
      </c>
      <c r="E72" t="s">
        <v>176</v>
      </c>
      <c r="F72">
        <v>-0.53959999999999997</v>
      </c>
      <c r="G72">
        <v>-1.74</v>
      </c>
      <c r="H72">
        <v>-1.76</v>
      </c>
      <c r="I72">
        <v>4.7824999999999999E-2</v>
      </c>
      <c r="J72">
        <v>0.04</v>
      </c>
      <c r="K72">
        <v>-0.395291</v>
      </c>
      <c r="L72" t="s">
        <v>187</v>
      </c>
    </row>
    <row r="73" spans="1:12" x14ac:dyDescent="0.3">
      <c r="A73">
        <v>71</v>
      </c>
      <c r="B73">
        <v>5.5</v>
      </c>
      <c r="C73">
        <v>4.7652000000000001</v>
      </c>
      <c r="D73">
        <v>7.3899999999999993E-2</v>
      </c>
      <c r="E73" t="s">
        <v>177</v>
      </c>
      <c r="F73">
        <v>0.73480000000000001</v>
      </c>
      <c r="G73">
        <v>2.38</v>
      </c>
      <c r="H73">
        <v>2.4500000000000002</v>
      </c>
      <c r="I73">
        <v>5.3992800000000001E-2</v>
      </c>
      <c r="J73">
        <v>0.08</v>
      </c>
      <c r="K73">
        <v>0.58626900000000004</v>
      </c>
      <c r="L73" t="s">
        <v>188</v>
      </c>
    </row>
    <row r="74" spans="1:12" x14ac:dyDescent="0.3">
      <c r="A74">
        <v>72</v>
      </c>
      <c r="B74">
        <v>4.5999999999999996</v>
      </c>
      <c r="C74">
        <v>5.0265000000000004</v>
      </c>
      <c r="D74">
        <v>6.7900000000000002E-2</v>
      </c>
      <c r="E74" t="s">
        <v>178</v>
      </c>
      <c r="F74">
        <v>-0.42649999999999999</v>
      </c>
      <c r="G74">
        <v>-1.37</v>
      </c>
      <c r="H74">
        <v>-1.38</v>
      </c>
      <c r="I74">
        <v>4.5580700000000002E-2</v>
      </c>
      <c r="J74">
        <v>0.02</v>
      </c>
      <c r="K74">
        <v>-0.30195499999999997</v>
      </c>
      <c r="L74" t="s">
        <v>187</v>
      </c>
    </row>
    <row r="75" spans="1:12" x14ac:dyDescent="0.3">
      <c r="A75">
        <v>73</v>
      </c>
      <c r="B75">
        <v>5.4</v>
      </c>
      <c r="C75">
        <v>5.0301999999999998</v>
      </c>
      <c r="D75">
        <v>6.83E-2</v>
      </c>
      <c r="E75" t="s">
        <v>171</v>
      </c>
      <c r="F75">
        <v>0.36980000000000002</v>
      </c>
      <c r="G75">
        <v>1.19</v>
      </c>
      <c r="H75">
        <v>1.19</v>
      </c>
      <c r="I75">
        <v>4.6196800000000003E-2</v>
      </c>
      <c r="J75">
        <v>0.02</v>
      </c>
      <c r="K75">
        <v>0.26290599999999997</v>
      </c>
      <c r="L75" t="s">
        <v>187</v>
      </c>
    </row>
    <row r="76" spans="1:12" x14ac:dyDescent="0.3">
      <c r="A76">
        <v>74</v>
      </c>
      <c r="B76">
        <v>5.5</v>
      </c>
      <c r="C76">
        <v>5.0265000000000004</v>
      </c>
      <c r="D76">
        <v>6.7900000000000002E-2</v>
      </c>
      <c r="E76" t="s">
        <v>178</v>
      </c>
      <c r="F76">
        <v>0.47349999999999998</v>
      </c>
      <c r="G76">
        <v>1.52</v>
      </c>
      <c r="H76">
        <v>1.54</v>
      </c>
      <c r="I76">
        <v>4.5580700000000002E-2</v>
      </c>
      <c r="J76">
        <v>0.03</v>
      </c>
      <c r="K76">
        <v>0.33622000000000002</v>
      </c>
      <c r="L76" t="s">
        <v>187</v>
      </c>
    </row>
    <row r="77" spans="1:12" x14ac:dyDescent="0.3">
      <c r="A77">
        <v>75</v>
      </c>
      <c r="B77">
        <v>5.2</v>
      </c>
      <c r="C77">
        <v>5.0284000000000004</v>
      </c>
      <c r="D77">
        <v>6.8099999999999994E-2</v>
      </c>
      <c r="E77" t="s">
        <v>179</v>
      </c>
      <c r="F77">
        <v>0.1716</v>
      </c>
      <c r="G77">
        <v>0.55000000000000004</v>
      </c>
      <c r="H77">
        <v>0.55000000000000004</v>
      </c>
      <c r="I77">
        <v>4.5886299999999998E-2</v>
      </c>
      <c r="J77">
        <v>0</v>
      </c>
      <c r="K77">
        <v>0.120685</v>
      </c>
      <c r="L77" t="s">
        <v>187</v>
      </c>
    </row>
    <row r="78" spans="1:12" x14ac:dyDescent="0.3">
      <c r="A78">
        <v>76</v>
      </c>
      <c r="B78">
        <v>5.5</v>
      </c>
      <c r="C78">
        <v>5.0707000000000004</v>
      </c>
      <c r="D78">
        <v>7.3800000000000004E-2</v>
      </c>
      <c r="E78" t="s">
        <v>180</v>
      </c>
      <c r="F78">
        <v>0.42930000000000001</v>
      </c>
      <c r="G78">
        <v>1.39</v>
      </c>
      <c r="H78">
        <v>1.4</v>
      </c>
      <c r="I78">
        <v>5.3921799999999999E-2</v>
      </c>
      <c r="J78">
        <v>0.03</v>
      </c>
      <c r="K78">
        <v>0.33355699999999999</v>
      </c>
      <c r="L78" t="s">
        <v>187</v>
      </c>
    </row>
    <row r="79" spans="1:12" x14ac:dyDescent="0.3">
      <c r="A79">
        <v>77</v>
      </c>
      <c r="B79">
        <v>4.5999999999999996</v>
      </c>
      <c r="C79">
        <v>4.9908999999999999</v>
      </c>
      <c r="D79">
        <v>6.3899999999999998E-2</v>
      </c>
      <c r="E79" t="s">
        <v>181</v>
      </c>
      <c r="F79">
        <v>-0.39090000000000003</v>
      </c>
      <c r="G79">
        <v>-1.26</v>
      </c>
      <c r="H79">
        <v>-1.26</v>
      </c>
      <c r="I79">
        <v>4.0456899999999997E-2</v>
      </c>
      <c r="J79">
        <v>0.02</v>
      </c>
      <c r="K79">
        <v>-0.25876500000000002</v>
      </c>
      <c r="L79" t="s">
        <v>187</v>
      </c>
    </row>
    <row r="80" spans="1:12" x14ac:dyDescent="0.3">
      <c r="A80">
        <v>78</v>
      </c>
      <c r="B80">
        <v>5.4</v>
      </c>
      <c r="C80">
        <v>4.7824999999999998</v>
      </c>
      <c r="D80">
        <v>6.8199999999999997E-2</v>
      </c>
      <c r="E80" t="s">
        <v>182</v>
      </c>
      <c r="F80">
        <v>0.61750000000000005</v>
      </c>
      <c r="G80">
        <v>1.99</v>
      </c>
      <c r="H80">
        <v>2.0299999999999998</v>
      </c>
      <c r="I80">
        <v>4.6061100000000001E-2</v>
      </c>
      <c r="J80">
        <v>0.05</v>
      </c>
      <c r="K80">
        <v>0.44599800000000001</v>
      </c>
      <c r="L80" t="s">
        <v>187</v>
      </c>
    </row>
    <row r="81" spans="1:12" x14ac:dyDescent="0.3">
      <c r="A81">
        <v>79</v>
      </c>
      <c r="B81">
        <v>5.2</v>
      </c>
      <c r="C81">
        <v>4.7682000000000002</v>
      </c>
      <c r="D81">
        <v>7.5999999999999998E-2</v>
      </c>
      <c r="E81" t="s">
        <v>183</v>
      </c>
      <c r="F81">
        <v>0.43180000000000002</v>
      </c>
      <c r="G81">
        <v>1.4</v>
      </c>
      <c r="H81">
        <v>1.41</v>
      </c>
      <c r="I81">
        <v>5.7117800000000003E-2</v>
      </c>
      <c r="J81">
        <v>0.03</v>
      </c>
      <c r="K81">
        <v>0.34653499999999998</v>
      </c>
      <c r="L81" t="s">
        <v>187</v>
      </c>
    </row>
    <row r="82" spans="1:12" x14ac:dyDescent="0.3">
      <c r="A82">
        <v>80</v>
      </c>
      <c r="B82">
        <v>5.2</v>
      </c>
      <c r="C82">
        <v>4.7651000000000003</v>
      </c>
      <c r="D82">
        <v>7.4300000000000005E-2</v>
      </c>
      <c r="E82" t="s">
        <v>184</v>
      </c>
      <c r="F82">
        <v>0.43490000000000001</v>
      </c>
      <c r="G82">
        <v>1.41</v>
      </c>
      <c r="H82">
        <v>1.42</v>
      </c>
      <c r="I82">
        <v>5.4670499999999997E-2</v>
      </c>
      <c r="J82">
        <v>0.03</v>
      </c>
      <c r="K82">
        <v>0.34067399999999998</v>
      </c>
      <c r="L82" t="s">
        <v>187</v>
      </c>
    </row>
    <row r="85" spans="1:12" x14ac:dyDescent="0.3">
      <c r="G85">
        <f>MIN(J3:J82)</f>
        <v>0</v>
      </c>
    </row>
    <row r="86" spans="1:12" x14ac:dyDescent="0.3">
      <c r="G86">
        <f>MAX(J3:J82)</f>
        <v>0.08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6006a9c5-d130-408c-bc8e-3b5ecdb17aa0}" enabled="1" method="Standard" siteId="{8d4b558f-7b2e-40ba-ad1f-e04d79e6265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input</vt:lpstr>
      <vt:lpstr>Residui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Fraioli, Paolo</dc:creator>
  <cp:keywords/>
  <dc:description/>
  <cp:lastModifiedBy>Alessio Incorvaia</cp:lastModifiedBy>
  <cp:revision/>
  <dcterms:created xsi:type="dcterms:W3CDTF">2023-11-21T10:49:18Z</dcterms:created>
  <dcterms:modified xsi:type="dcterms:W3CDTF">2024-02-20T11:18:16Z</dcterms:modified>
  <cp:category/>
  <cp:contentStatus/>
</cp:coreProperties>
</file>